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09FALLSALE\POs\"/>
    </mc:Choice>
  </mc:AlternateContent>
  <bookViews>
    <workbookView xWindow="0" yWindow="0" windowWidth="28800" windowHeight="12210" xr2:uid="{00000000-000D-0000-FFFF-FFFF00000000}"/>
  </bookViews>
  <sheets>
    <sheet name="AMG Pub" sheetId="2" r:id="rId1"/>
    <sheet name="B&amp;H" sheetId="26" r:id="rId2"/>
    <sheet name="Baker Pub" sheetId="4" r:id="rId3"/>
    <sheet name="Barbour Pub" sheetId="60" r:id="rId4"/>
    <sheet name="BroadStreet Pub" sheetId="7" r:id="rId5"/>
    <sheet name="Capitol Christian" sheetId="57" r:id="rId6"/>
    <sheet name="Carpentree" sheetId="74" r:id="rId7"/>
    <sheet name="Carson" sheetId="64" r:id="rId8"/>
    <sheet name="CA Gift" sheetId="49" r:id="rId9"/>
    <sheet name="Christian Art Gifts" sheetId="50" r:id="rId10"/>
    <sheet name="Christian Brands" sheetId="51" r:id="rId11"/>
    <sheet name="Cottage Garden" sheetId="52" r:id="rId12"/>
    <sheet name="Crossway" sheetId="53" r:id="rId13"/>
    <sheet name="David C Cook" sheetId="10" r:id="rId14"/>
    <sheet name="Destiny Image" sheetId="11" r:id="rId15"/>
    <sheet name="Discovery House" sheetId="65" r:id="rId16"/>
    <sheet name="Divinity Boutique" sheetId="54" r:id="rId17"/>
    <sheet name="FaithWords" sheetId="12" r:id="rId18"/>
    <sheet name="Group" sheetId="13" r:id="rId19"/>
    <sheet name="HarperCollins Chr Pub" sheetId="72" r:id="rId20"/>
    <sheet name="Harvest House Pub" sheetId="61" r:id="rId21"/>
    <sheet name="InterVarsity Press" sheetId="39" r:id="rId22"/>
    <sheet name="Kerusso" sheetId="31" r:id="rId23"/>
    <sheet name="Leafwood Pub" sheetId="15" r:id="rId24"/>
    <sheet name="Lighthouse Christian Products" sheetId="16" r:id="rId25"/>
    <sheet name="Moody Pub" sheetId="17" r:id="rId26"/>
    <sheet name="P&amp;R Pub" sheetId="66" r:id="rId27"/>
    <sheet name="P. Graham Dunn" sheetId="67" r:id="rId28"/>
    <sheet name="Plough" sheetId="68" r:id="rId29"/>
    <sheet name="Provident Dist" sheetId="33" r:id="rId30"/>
    <sheet name="Reformation Heritage Books" sheetId="69" r:id="rId31"/>
    <sheet name="Tyndale" sheetId="73" r:id="rId32"/>
    <sheet name="Worthy Publishing" sheetId="71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__________________________key2" localSheetId="1" hidden="1">#REF!</definedName>
    <definedName name="__________________________________key2" localSheetId="8" hidden="1">#REF!</definedName>
    <definedName name="__________________________________key2" localSheetId="6" hidden="1">#REF!</definedName>
    <definedName name="__________________________________key2" localSheetId="10" hidden="1">#REF!</definedName>
    <definedName name="__________________________________key2" localSheetId="11" hidden="1">#REF!</definedName>
    <definedName name="__________________________________key2" localSheetId="12" hidden="1">#REF!</definedName>
    <definedName name="__________________________________key2" localSheetId="13" hidden="1">#REF!</definedName>
    <definedName name="__________________________________key2" localSheetId="14" hidden="1">#REF!</definedName>
    <definedName name="__________________________________key2" localSheetId="15" hidden="1">#REF!</definedName>
    <definedName name="__________________________________key2" localSheetId="16" hidden="1">#REF!</definedName>
    <definedName name="__________________________________key2" localSheetId="17" hidden="1">#REF!</definedName>
    <definedName name="__________________________________key2" localSheetId="18" hidden="1">#REF!</definedName>
    <definedName name="__________________________________key2" localSheetId="19" hidden="1">#REF!</definedName>
    <definedName name="__________________________________key2" localSheetId="20" hidden="1">#REF!</definedName>
    <definedName name="__________________________________key2" localSheetId="23" hidden="1">#REF!</definedName>
    <definedName name="__________________________________key2" localSheetId="24" hidden="1">#REF!</definedName>
    <definedName name="__________________________________key2" localSheetId="25" hidden="1">#REF!</definedName>
    <definedName name="__________________________________key2" localSheetId="26" hidden="1">#REF!</definedName>
    <definedName name="__________________________________key2" localSheetId="27" hidden="1">#REF!</definedName>
    <definedName name="__________________________________key2" localSheetId="28" hidden="1">#REF!</definedName>
    <definedName name="__________________________________key2" localSheetId="30" hidden="1">#REF!</definedName>
    <definedName name="__________________________________key2" localSheetId="32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localSheetId="8" hidden="1">#REF!</definedName>
    <definedName name="_________________________________key2" localSheetId="6" hidden="1">#REF!</definedName>
    <definedName name="_________________________________key2" localSheetId="10" hidden="1">#REF!</definedName>
    <definedName name="_________________________________key2" localSheetId="11" hidden="1">#REF!</definedName>
    <definedName name="_________________________________key2" localSheetId="12" hidden="1">#REF!</definedName>
    <definedName name="_________________________________key2" localSheetId="13" hidden="1">#REF!</definedName>
    <definedName name="_________________________________key2" localSheetId="14" hidden="1">#REF!</definedName>
    <definedName name="_________________________________key2" localSheetId="15" hidden="1">#REF!</definedName>
    <definedName name="_________________________________key2" localSheetId="16" hidden="1">#REF!</definedName>
    <definedName name="_________________________________key2" localSheetId="18" hidden="1">#REF!</definedName>
    <definedName name="_________________________________key2" localSheetId="19" hidden="1">#REF!</definedName>
    <definedName name="_________________________________key2" localSheetId="27" hidden="1">#REF!</definedName>
    <definedName name="_________________________________key2" localSheetId="28" hidden="1">#REF!</definedName>
    <definedName name="_________________________________key2" localSheetId="30" hidden="1">#REF!</definedName>
    <definedName name="_________________________________key2" localSheetId="32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localSheetId="8" hidden="1">#REF!</definedName>
    <definedName name="_________________________________key3" localSheetId="6" hidden="1">#REF!</definedName>
    <definedName name="_________________________________key3" localSheetId="10" hidden="1">#REF!</definedName>
    <definedName name="_________________________________key3" localSheetId="11" hidden="1">#REF!</definedName>
    <definedName name="_________________________________key3" localSheetId="12" hidden="1">#REF!</definedName>
    <definedName name="_________________________________key3" localSheetId="13" hidden="1">#REF!</definedName>
    <definedName name="_________________________________key3" localSheetId="14" hidden="1">#REF!</definedName>
    <definedName name="_________________________________key3" localSheetId="15" hidden="1">#REF!</definedName>
    <definedName name="_________________________________key3" localSheetId="16" hidden="1">#REF!</definedName>
    <definedName name="_________________________________key3" localSheetId="18" hidden="1">#REF!</definedName>
    <definedName name="_________________________________key3" localSheetId="19" hidden="1">#REF!</definedName>
    <definedName name="_________________________________key3" localSheetId="27" hidden="1">#REF!</definedName>
    <definedName name="_________________________________key3" localSheetId="28" hidden="1">#REF!</definedName>
    <definedName name="_________________________________key3" localSheetId="30" hidden="1">#REF!</definedName>
    <definedName name="_________________________________key3" localSheetId="32" hidden="1">#REF!</definedName>
    <definedName name="_________________________________key3" hidden="1">#REF!</definedName>
    <definedName name="_________________________________nyp2" localSheetId="1" hidden="1">#REF!</definedName>
    <definedName name="_________________________________nyp2" localSheetId="8" hidden="1">#REF!</definedName>
    <definedName name="_________________________________nyp2" localSheetId="6" hidden="1">#REF!</definedName>
    <definedName name="_________________________________nyp2" localSheetId="10" hidden="1">#REF!</definedName>
    <definedName name="_________________________________nyp2" localSheetId="11" hidden="1">#REF!</definedName>
    <definedName name="_________________________________nyp2" localSheetId="12" hidden="1">#REF!</definedName>
    <definedName name="_________________________________nyp2" localSheetId="13" hidden="1">#REF!</definedName>
    <definedName name="_________________________________nyp2" localSheetId="14" hidden="1">#REF!</definedName>
    <definedName name="_________________________________nyp2" localSheetId="15" hidden="1">#REF!</definedName>
    <definedName name="_________________________________nyp2" localSheetId="16" hidden="1">#REF!</definedName>
    <definedName name="_________________________________nyp2" localSheetId="18" hidden="1">#REF!</definedName>
    <definedName name="_________________________________nyp2" localSheetId="19" hidden="1">#REF!</definedName>
    <definedName name="_________________________________nyp2" localSheetId="27" hidden="1">#REF!</definedName>
    <definedName name="_________________________________nyp2" localSheetId="28" hidden="1">#REF!</definedName>
    <definedName name="_________________________________nyp2" localSheetId="30" hidden="1">#REF!</definedName>
    <definedName name="_________________________________nyp2" localSheetId="32" hidden="1">#REF!</definedName>
    <definedName name="_________________________________nyp2" hidden="1">#REF!</definedName>
    <definedName name="________________________________key3" localSheetId="1" hidden="1">#REF!</definedName>
    <definedName name="________________________________key3" localSheetId="8" hidden="1">#REF!</definedName>
    <definedName name="________________________________key3" localSheetId="6" hidden="1">#REF!</definedName>
    <definedName name="________________________________key3" localSheetId="10" hidden="1">#REF!</definedName>
    <definedName name="________________________________key3" localSheetId="11" hidden="1">#REF!</definedName>
    <definedName name="________________________________key3" localSheetId="12" hidden="1">#REF!</definedName>
    <definedName name="________________________________key3" localSheetId="13" hidden="1">#REF!</definedName>
    <definedName name="________________________________key3" localSheetId="14" hidden="1">#REF!</definedName>
    <definedName name="________________________________key3" localSheetId="15" hidden="1">#REF!</definedName>
    <definedName name="________________________________key3" localSheetId="16" hidden="1">#REF!</definedName>
    <definedName name="________________________________key3" localSheetId="18" hidden="1">#REF!</definedName>
    <definedName name="________________________________key3" localSheetId="19" hidden="1">#REF!</definedName>
    <definedName name="________________________________key3" localSheetId="27" hidden="1">#REF!</definedName>
    <definedName name="________________________________key3" localSheetId="28" hidden="1">#REF!</definedName>
    <definedName name="________________________________key3" localSheetId="30" hidden="1">#REF!</definedName>
    <definedName name="________________________________key3" localSheetId="32" hidden="1">#REF!</definedName>
    <definedName name="________________________________key3" hidden="1">#REF!</definedName>
    <definedName name="________________________________nyp2" localSheetId="1" hidden="1">#REF!</definedName>
    <definedName name="________________________________nyp2" localSheetId="8" hidden="1">#REF!</definedName>
    <definedName name="________________________________nyp2" localSheetId="6" hidden="1">#REF!</definedName>
    <definedName name="________________________________nyp2" localSheetId="10" hidden="1">#REF!</definedName>
    <definedName name="________________________________nyp2" localSheetId="11" hidden="1">#REF!</definedName>
    <definedName name="________________________________nyp2" localSheetId="12" hidden="1">#REF!</definedName>
    <definedName name="________________________________nyp2" localSheetId="13" hidden="1">#REF!</definedName>
    <definedName name="________________________________nyp2" localSheetId="14" hidden="1">#REF!</definedName>
    <definedName name="________________________________nyp2" localSheetId="15" hidden="1">#REF!</definedName>
    <definedName name="________________________________nyp2" localSheetId="16" hidden="1">#REF!</definedName>
    <definedName name="________________________________nyp2" localSheetId="18" hidden="1">#REF!</definedName>
    <definedName name="________________________________nyp2" localSheetId="19" hidden="1">#REF!</definedName>
    <definedName name="________________________________nyp2" localSheetId="27" hidden="1">#REF!</definedName>
    <definedName name="________________________________nyp2" localSheetId="28" hidden="1">#REF!</definedName>
    <definedName name="________________________________nyp2" localSheetId="30" hidden="1">#REF!</definedName>
    <definedName name="________________________________nyp2" localSheetId="32" hidden="1">#REF!</definedName>
    <definedName name="________________________________nyp2" hidden="1">#REF!</definedName>
    <definedName name="_______________________________key2" localSheetId="1" hidden="1">#REF!</definedName>
    <definedName name="_______________________________key2" localSheetId="8" hidden="1">#REF!</definedName>
    <definedName name="_______________________________key2" localSheetId="6" hidden="1">#REF!</definedName>
    <definedName name="_______________________________key2" localSheetId="10" hidden="1">#REF!</definedName>
    <definedName name="_______________________________key2" localSheetId="11" hidden="1">#REF!</definedName>
    <definedName name="_______________________________key2" localSheetId="12" hidden="1">#REF!</definedName>
    <definedName name="_______________________________key2" localSheetId="13" hidden="1">#REF!</definedName>
    <definedName name="_______________________________key2" localSheetId="14" hidden="1">#REF!</definedName>
    <definedName name="_______________________________key2" localSheetId="15" hidden="1">#REF!</definedName>
    <definedName name="_______________________________key2" localSheetId="16" hidden="1">#REF!</definedName>
    <definedName name="_______________________________key2" localSheetId="18" hidden="1">#REF!</definedName>
    <definedName name="_______________________________key2" localSheetId="19" hidden="1">#REF!</definedName>
    <definedName name="_______________________________key2" localSheetId="27" hidden="1">#REF!</definedName>
    <definedName name="_______________________________key2" localSheetId="28" hidden="1">#REF!</definedName>
    <definedName name="_______________________________key2" localSheetId="30" hidden="1">#REF!</definedName>
    <definedName name="_______________________________key2" localSheetId="32" hidden="1">#REF!</definedName>
    <definedName name="_______________________________key2" hidden="1">#REF!</definedName>
    <definedName name="______________________________key2" localSheetId="1" hidden="1">#REF!</definedName>
    <definedName name="______________________________key2" localSheetId="8" hidden="1">#REF!</definedName>
    <definedName name="______________________________key2" localSheetId="6" hidden="1">#REF!</definedName>
    <definedName name="______________________________key2" localSheetId="10" hidden="1">#REF!</definedName>
    <definedName name="______________________________key2" localSheetId="11" hidden="1">#REF!</definedName>
    <definedName name="______________________________key2" localSheetId="12" hidden="1">#REF!</definedName>
    <definedName name="______________________________key2" localSheetId="13" hidden="1">#REF!</definedName>
    <definedName name="______________________________key2" localSheetId="14" hidden="1">#REF!</definedName>
    <definedName name="______________________________key2" localSheetId="15" hidden="1">#REF!</definedName>
    <definedName name="______________________________key2" localSheetId="16" hidden="1">#REF!</definedName>
    <definedName name="______________________________key2" localSheetId="18" hidden="1">#REF!</definedName>
    <definedName name="______________________________key2" localSheetId="19" hidden="1">#REF!</definedName>
    <definedName name="______________________________key2" localSheetId="27" hidden="1">#REF!</definedName>
    <definedName name="______________________________key2" localSheetId="28" hidden="1">#REF!</definedName>
    <definedName name="______________________________key2" localSheetId="30" hidden="1">#REF!</definedName>
    <definedName name="______________________________key2" localSheetId="32" hidden="1">#REF!</definedName>
    <definedName name="______________________________key2" hidden="1">#REF!</definedName>
    <definedName name="______________________________key3" localSheetId="1" hidden="1">#REF!</definedName>
    <definedName name="______________________________key3" localSheetId="8" hidden="1">#REF!</definedName>
    <definedName name="______________________________key3" localSheetId="6" hidden="1">#REF!</definedName>
    <definedName name="______________________________key3" localSheetId="10" hidden="1">#REF!</definedName>
    <definedName name="______________________________key3" localSheetId="11" hidden="1">#REF!</definedName>
    <definedName name="______________________________key3" localSheetId="12" hidden="1">#REF!</definedName>
    <definedName name="______________________________key3" localSheetId="13" hidden="1">#REF!</definedName>
    <definedName name="______________________________key3" localSheetId="14" hidden="1">#REF!</definedName>
    <definedName name="______________________________key3" localSheetId="15" hidden="1">#REF!</definedName>
    <definedName name="______________________________key3" localSheetId="16" hidden="1">#REF!</definedName>
    <definedName name="______________________________key3" localSheetId="18" hidden="1">#REF!</definedName>
    <definedName name="______________________________key3" localSheetId="19" hidden="1">#REF!</definedName>
    <definedName name="______________________________key3" localSheetId="27" hidden="1">#REF!</definedName>
    <definedName name="______________________________key3" localSheetId="28" hidden="1">#REF!</definedName>
    <definedName name="______________________________key3" localSheetId="30" hidden="1">#REF!</definedName>
    <definedName name="______________________________key3" localSheetId="32" hidden="1">#REF!</definedName>
    <definedName name="______________________________key3" hidden="1">#REF!</definedName>
    <definedName name="______________________________nyp2" localSheetId="1" hidden="1">#REF!</definedName>
    <definedName name="______________________________nyp2" localSheetId="8" hidden="1">#REF!</definedName>
    <definedName name="______________________________nyp2" localSheetId="6" hidden="1">#REF!</definedName>
    <definedName name="______________________________nyp2" localSheetId="10" hidden="1">#REF!</definedName>
    <definedName name="______________________________nyp2" localSheetId="11" hidden="1">#REF!</definedName>
    <definedName name="______________________________nyp2" localSheetId="12" hidden="1">#REF!</definedName>
    <definedName name="______________________________nyp2" localSheetId="13" hidden="1">#REF!</definedName>
    <definedName name="______________________________nyp2" localSheetId="14" hidden="1">#REF!</definedName>
    <definedName name="______________________________nyp2" localSheetId="15" hidden="1">#REF!</definedName>
    <definedName name="______________________________nyp2" localSheetId="16" hidden="1">#REF!</definedName>
    <definedName name="______________________________nyp2" localSheetId="18" hidden="1">#REF!</definedName>
    <definedName name="______________________________nyp2" localSheetId="19" hidden="1">#REF!</definedName>
    <definedName name="______________________________nyp2" localSheetId="27" hidden="1">#REF!</definedName>
    <definedName name="______________________________nyp2" localSheetId="28" hidden="1">#REF!</definedName>
    <definedName name="______________________________nyp2" localSheetId="30" hidden="1">#REF!</definedName>
    <definedName name="______________________________nyp2" localSheetId="32" hidden="1">#REF!</definedName>
    <definedName name="______________________________nyp2" hidden="1">#REF!</definedName>
    <definedName name="_____________________________key2" localSheetId="1" hidden="1">#REF!</definedName>
    <definedName name="_____________________________key2" localSheetId="8" hidden="1">#REF!</definedName>
    <definedName name="_____________________________key2" localSheetId="6" hidden="1">#REF!</definedName>
    <definedName name="_____________________________key2" localSheetId="10" hidden="1">#REF!</definedName>
    <definedName name="_____________________________key2" localSheetId="11" hidden="1">#REF!</definedName>
    <definedName name="_____________________________key2" localSheetId="12" hidden="1">#REF!</definedName>
    <definedName name="_____________________________key2" localSheetId="13" hidden="1">#REF!</definedName>
    <definedName name="_____________________________key2" localSheetId="14" hidden="1">#REF!</definedName>
    <definedName name="_____________________________key2" localSheetId="15" hidden="1">#REF!</definedName>
    <definedName name="_____________________________key2" localSheetId="16" hidden="1">#REF!</definedName>
    <definedName name="_____________________________key2" localSheetId="18" hidden="1">#REF!</definedName>
    <definedName name="_____________________________key2" localSheetId="19" hidden="1">#REF!</definedName>
    <definedName name="_____________________________key2" localSheetId="27" hidden="1">#REF!</definedName>
    <definedName name="_____________________________key2" localSheetId="28" hidden="1">#REF!</definedName>
    <definedName name="_____________________________key2" localSheetId="30" hidden="1">#REF!</definedName>
    <definedName name="_____________________________key2" localSheetId="32" hidden="1">#REF!</definedName>
    <definedName name="_____________________________key2" hidden="1">#REF!</definedName>
    <definedName name="_____________________________key3" localSheetId="1" hidden="1">#REF!</definedName>
    <definedName name="_____________________________key3" localSheetId="8" hidden="1">#REF!</definedName>
    <definedName name="_____________________________key3" localSheetId="6" hidden="1">#REF!</definedName>
    <definedName name="_____________________________key3" localSheetId="10" hidden="1">#REF!</definedName>
    <definedName name="_____________________________key3" localSheetId="11" hidden="1">#REF!</definedName>
    <definedName name="_____________________________key3" localSheetId="12" hidden="1">#REF!</definedName>
    <definedName name="_____________________________key3" localSheetId="13" hidden="1">#REF!</definedName>
    <definedName name="_____________________________key3" localSheetId="14" hidden="1">#REF!</definedName>
    <definedName name="_____________________________key3" localSheetId="15" hidden="1">#REF!</definedName>
    <definedName name="_____________________________key3" localSheetId="16" hidden="1">#REF!</definedName>
    <definedName name="_____________________________key3" localSheetId="18" hidden="1">#REF!</definedName>
    <definedName name="_____________________________key3" localSheetId="19" hidden="1">#REF!</definedName>
    <definedName name="_____________________________key3" localSheetId="27" hidden="1">#REF!</definedName>
    <definedName name="_____________________________key3" localSheetId="28" hidden="1">#REF!</definedName>
    <definedName name="_____________________________key3" localSheetId="30" hidden="1">#REF!</definedName>
    <definedName name="_____________________________key3" localSheetId="32" hidden="1">#REF!</definedName>
    <definedName name="_____________________________key3" hidden="1">#REF!</definedName>
    <definedName name="_____________________________nyp2" localSheetId="1" hidden="1">#REF!</definedName>
    <definedName name="_____________________________nyp2" localSheetId="8" hidden="1">#REF!</definedName>
    <definedName name="_____________________________nyp2" localSheetId="6" hidden="1">#REF!</definedName>
    <definedName name="_____________________________nyp2" localSheetId="10" hidden="1">#REF!</definedName>
    <definedName name="_____________________________nyp2" localSheetId="11" hidden="1">#REF!</definedName>
    <definedName name="_____________________________nyp2" localSheetId="12" hidden="1">#REF!</definedName>
    <definedName name="_____________________________nyp2" localSheetId="13" hidden="1">#REF!</definedName>
    <definedName name="_____________________________nyp2" localSheetId="14" hidden="1">#REF!</definedName>
    <definedName name="_____________________________nyp2" localSheetId="15" hidden="1">#REF!</definedName>
    <definedName name="_____________________________nyp2" localSheetId="16" hidden="1">#REF!</definedName>
    <definedName name="_____________________________nyp2" localSheetId="18" hidden="1">#REF!</definedName>
    <definedName name="_____________________________nyp2" localSheetId="19" hidden="1">#REF!</definedName>
    <definedName name="_____________________________nyp2" localSheetId="27" hidden="1">#REF!</definedName>
    <definedName name="_____________________________nyp2" localSheetId="28" hidden="1">#REF!</definedName>
    <definedName name="_____________________________nyp2" localSheetId="30" hidden="1">#REF!</definedName>
    <definedName name="_____________________________nyp2" localSheetId="32" hidden="1">#REF!</definedName>
    <definedName name="_____________________________nyp2" hidden="1">#REF!</definedName>
    <definedName name="____________________________key2" localSheetId="1" hidden="1">#REF!</definedName>
    <definedName name="____________________________key2" localSheetId="8" hidden="1">#REF!</definedName>
    <definedName name="____________________________key2" localSheetId="6" hidden="1">#REF!</definedName>
    <definedName name="____________________________key2" localSheetId="10" hidden="1">#REF!</definedName>
    <definedName name="____________________________key2" localSheetId="11" hidden="1">#REF!</definedName>
    <definedName name="____________________________key2" localSheetId="12" hidden="1">#REF!</definedName>
    <definedName name="____________________________key2" localSheetId="13" hidden="1">#REF!</definedName>
    <definedName name="____________________________key2" localSheetId="14" hidden="1">#REF!</definedName>
    <definedName name="____________________________key2" localSheetId="15" hidden="1">#REF!</definedName>
    <definedName name="____________________________key2" localSheetId="16" hidden="1">#REF!</definedName>
    <definedName name="____________________________key2" localSheetId="18" hidden="1">#REF!</definedName>
    <definedName name="____________________________key2" localSheetId="19" hidden="1">#REF!</definedName>
    <definedName name="____________________________key2" localSheetId="27" hidden="1">#REF!</definedName>
    <definedName name="____________________________key2" localSheetId="28" hidden="1">#REF!</definedName>
    <definedName name="____________________________key2" localSheetId="30" hidden="1">#REF!</definedName>
    <definedName name="____________________________key2" localSheetId="32" hidden="1">#REF!</definedName>
    <definedName name="____________________________key2" hidden="1">#REF!</definedName>
    <definedName name="____________________________key3" localSheetId="1" hidden="1">#REF!</definedName>
    <definedName name="____________________________key3" localSheetId="8" hidden="1">#REF!</definedName>
    <definedName name="____________________________key3" localSheetId="6" hidden="1">#REF!</definedName>
    <definedName name="____________________________key3" localSheetId="10" hidden="1">#REF!</definedName>
    <definedName name="____________________________key3" localSheetId="11" hidden="1">#REF!</definedName>
    <definedName name="____________________________key3" localSheetId="12" hidden="1">#REF!</definedName>
    <definedName name="____________________________key3" localSheetId="13" hidden="1">#REF!</definedName>
    <definedName name="____________________________key3" localSheetId="14" hidden="1">#REF!</definedName>
    <definedName name="____________________________key3" localSheetId="15" hidden="1">#REF!</definedName>
    <definedName name="____________________________key3" localSheetId="16" hidden="1">#REF!</definedName>
    <definedName name="____________________________key3" localSheetId="18" hidden="1">#REF!</definedName>
    <definedName name="____________________________key3" localSheetId="19" hidden="1">#REF!</definedName>
    <definedName name="____________________________key3" localSheetId="27" hidden="1">#REF!</definedName>
    <definedName name="____________________________key3" localSheetId="28" hidden="1">#REF!</definedName>
    <definedName name="____________________________key3" localSheetId="30" hidden="1">#REF!</definedName>
    <definedName name="____________________________key3" localSheetId="32" hidden="1">#REF!</definedName>
    <definedName name="____________________________key3" hidden="1">#REF!</definedName>
    <definedName name="____________________________nyp2" localSheetId="1" hidden="1">#REF!</definedName>
    <definedName name="____________________________nyp2" localSheetId="8" hidden="1">#REF!</definedName>
    <definedName name="____________________________nyp2" localSheetId="6" hidden="1">#REF!</definedName>
    <definedName name="____________________________nyp2" localSheetId="10" hidden="1">#REF!</definedName>
    <definedName name="____________________________nyp2" localSheetId="11" hidden="1">#REF!</definedName>
    <definedName name="____________________________nyp2" localSheetId="12" hidden="1">#REF!</definedName>
    <definedName name="____________________________nyp2" localSheetId="13" hidden="1">#REF!</definedName>
    <definedName name="____________________________nyp2" localSheetId="14" hidden="1">#REF!</definedName>
    <definedName name="____________________________nyp2" localSheetId="15" hidden="1">#REF!</definedName>
    <definedName name="____________________________nyp2" localSheetId="16" hidden="1">#REF!</definedName>
    <definedName name="____________________________nyp2" localSheetId="18" hidden="1">#REF!</definedName>
    <definedName name="____________________________nyp2" localSheetId="19" hidden="1">#REF!</definedName>
    <definedName name="____________________________nyp2" localSheetId="27" hidden="1">#REF!</definedName>
    <definedName name="____________________________nyp2" localSheetId="28" hidden="1">#REF!</definedName>
    <definedName name="____________________________nyp2" localSheetId="30" hidden="1">#REF!</definedName>
    <definedName name="____________________________nyp2" localSheetId="32" hidden="1">#REF!</definedName>
    <definedName name="____________________________nyp2" hidden="1">#REF!</definedName>
    <definedName name="___________________________key2" localSheetId="1" hidden="1">#REF!</definedName>
    <definedName name="___________________________key2" localSheetId="8" hidden="1">#REF!</definedName>
    <definedName name="___________________________key2" localSheetId="6" hidden="1">#REF!</definedName>
    <definedName name="___________________________key2" localSheetId="10" hidden="1">#REF!</definedName>
    <definedName name="___________________________key2" localSheetId="11" hidden="1">#REF!</definedName>
    <definedName name="___________________________key2" localSheetId="12" hidden="1">#REF!</definedName>
    <definedName name="___________________________key2" localSheetId="13" hidden="1">#REF!</definedName>
    <definedName name="___________________________key2" localSheetId="14" hidden="1">#REF!</definedName>
    <definedName name="___________________________key2" localSheetId="15" hidden="1">#REF!</definedName>
    <definedName name="___________________________key2" localSheetId="16" hidden="1">#REF!</definedName>
    <definedName name="___________________________key2" localSheetId="18" hidden="1">#REF!</definedName>
    <definedName name="___________________________key2" localSheetId="19" hidden="1">#REF!</definedName>
    <definedName name="___________________________key2" localSheetId="27" hidden="1">#REF!</definedName>
    <definedName name="___________________________key2" localSheetId="28" hidden="1">#REF!</definedName>
    <definedName name="___________________________key2" localSheetId="30" hidden="1">#REF!</definedName>
    <definedName name="___________________________key2" localSheetId="32" hidden="1">#REF!</definedName>
    <definedName name="___________________________key2" hidden="1">#REF!</definedName>
    <definedName name="___________________________key3" localSheetId="1" hidden="1">#REF!</definedName>
    <definedName name="___________________________key3" localSheetId="8" hidden="1">#REF!</definedName>
    <definedName name="___________________________key3" localSheetId="6" hidden="1">#REF!</definedName>
    <definedName name="___________________________key3" localSheetId="10" hidden="1">#REF!</definedName>
    <definedName name="___________________________key3" localSheetId="11" hidden="1">#REF!</definedName>
    <definedName name="___________________________key3" localSheetId="12" hidden="1">#REF!</definedName>
    <definedName name="___________________________key3" localSheetId="13" hidden="1">#REF!</definedName>
    <definedName name="___________________________key3" localSheetId="14" hidden="1">#REF!</definedName>
    <definedName name="___________________________key3" localSheetId="15" hidden="1">#REF!</definedName>
    <definedName name="___________________________key3" localSheetId="16" hidden="1">#REF!</definedName>
    <definedName name="___________________________key3" localSheetId="18" hidden="1">#REF!</definedName>
    <definedName name="___________________________key3" localSheetId="19" hidden="1">#REF!</definedName>
    <definedName name="___________________________key3" localSheetId="27" hidden="1">#REF!</definedName>
    <definedName name="___________________________key3" localSheetId="28" hidden="1">#REF!</definedName>
    <definedName name="___________________________key3" localSheetId="30" hidden="1">#REF!</definedName>
    <definedName name="___________________________key3" localSheetId="32" hidden="1">#REF!</definedName>
    <definedName name="___________________________key3" hidden="1">#REF!</definedName>
    <definedName name="___________________________nyp2" localSheetId="1" hidden="1">#REF!</definedName>
    <definedName name="___________________________nyp2" localSheetId="8" hidden="1">#REF!</definedName>
    <definedName name="___________________________nyp2" localSheetId="6" hidden="1">#REF!</definedName>
    <definedName name="___________________________nyp2" localSheetId="10" hidden="1">#REF!</definedName>
    <definedName name="___________________________nyp2" localSheetId="11" hidden="1">#REF!</definedName>
    <definedName name="___________________________nyp2" localSheetId="12" hidden="1">#REF!</definedName>
    <definedName name="___________________________nyp2" localSheetId="13" hidden="1">#REF!</definedName>
    <definedName name="___________________________nyp2" localSheetId="14" hidden="1">#REF!</definedName>
    <definedName name="___________________________nyp2" localSheetId="15" hidden="1">#REF!</definedName>
    <definedName name="___________________________nyp2" localSheetId="16" hidden="1">#REF!</definedName>
    <definedName name="___________________________nyp2" localSheetId="18" hidden="1">#REF!</definedName>
    <definedName name="___________________________nyp2" localSheetId="19" hidden="1">#REF!</definedName>
    <definedName name="___________________________nyp2" localSheetId="27" hidden="1">#REF!</definedName>
    <definedName name="___________________________nyp2" localSheetId="28" hidden="1">#REF!</definedName>
    <definedName name="___________________________nyp2" localSheetId="30" hidden="1">#REF!</definedName>
    <definedName name="___________________________nyp2" localSheetId="32" hidden="1">#REF!</definedName>
    <definedName name="___________________________nyp2" hidden="1">#REF!</definedName>
    <definedName name="__________________________key3" localSheetId="1" hidden="1">#REF!</definedName>
    <definedName name="__________________________key3" localSheetId="8" hidden="1">#REF!</definedName>
    <definedName name="__________________________key3" localSheetId="6" hidden="1">#REF!</definedName>
    <definedName name="__________________________key3" localSheetId="10" hidden="1">#REF!</definedName>
    <definedName name="__________________________key3" localSheetId="11" hidden="1">#REF!</definedName>
    <definedName name="__________________________key3" localSheetId="12" hidden="1">#REF!</definedName>
    <definedName name="__________________________key3" localSheetId="13" hidden="1">#REF!</definedName>
    <definedName name="__________________________key3" localSheetId="14" hidden="1">#REF!</definedName>
    <definedName name="__________________________key3" localSheetId="15" hidden="1">#REF!</definedName>
    <definedName name="__________________________key3" localSheetId="16" hidden="1">#REF!</definedName>
    <definedName name="__________________________key3" localSheetId="18" hidden="1">#REF!</definedName>
    <definedName name="__________________________key3" localSheetId="19" hidden="1">#REF!</definedName>
    <definedName name="__________________________key3" localSheetId="27" hidden="1">#REF!</definedName>
    <definedName name="__________________________key3" localSheetId="28" hidden="1">#REF!</definedName>
    <definedName name="__________________________key3" localSheetId="30" hidden="1">#REF!</definedName>
    <definedName name="__________________________key3" localSheetId="32" hidden="1">#REF!</definedName>
    <definedName name="__________________________key3" hidden="1">#REF!</definedName>
    <definedName name="__________________________nyp2" localSheetId="1" hidden="1">#REF!</definedName>
    <definedName name="__________________________nyp2" localSheetId="8" hidden="1">#REF!</definedName>
    <definedName name="__________________________nyp2" localSheetId="6" hidden="1">#REF!</definedName>
    <definedName name="__________________________nyp2" localSheetId="10" hidden="1">#REF!</definedName>
    <definedName name="__________________________nyp2" localSheetId="11" hidden="1">#REF!</definedName>
    <definedName name="__________________________nyp2" localSheetId="12" hidden="1">#REF!</definedName>
    <definedName name="__________________________nyp2" localSheetId="13" hidden="1">#REF!</definedName>
    <definedName name="__________________________nyp2" localSheetId="14" hidden="1">#REF!</definedName>
    <definedName name="__________________________nyp2" localSheetId="15" hidden="1">#REF!</definedName>
    <definedName name="__________________________nyp2" localSheetId="16" hidden="1">#REF!</definedName>
    <definedName name="__________________________nyp2" localSheetId="18" hidden="1">#REF!</definedName>
    <definedName name="__________________________nyp2" localSheetId="19" hidden="1">#REF!</definedName>
    <definedName name="__________________________nyp2" localSheetId="27" hidden="1">#REF!</definedName>
    <definedName name="__________________________nyp2" localSheetId="28" hidden="1">#REF!</definedName>
    <definedName name="__________________________nyp2" localSheetId="30" hidden="1">#REF!</definedName>
    <definedName name="__________________________nyp2" localSheetId="32" hidden="1">#REF!</definedName>
    <definedName name="__________________________nyp2" hidden="1">#REF!</definedName>
    <definedName name="_________________________key2" localSheetId="1" hidden="1">#REF!</definedName>
    <definedName name="_________________________key2" localSheetId="8" hidden="1">#REF!</definedName>
    <definedName name="_________________________key2" localSheetId="6" hidden="1">#REF!</definedName>
    <definedName name="_________________________key2" localSheetId="10" hidden="1">#REF!</definedName>
    <definedName name="_________________________key2" localSheetId="11" hidden="1">#REF!</definedName>
    <definedName name="_________________________key2" localSheetId="12" hidden="1">#REF!</definedName>
    <definedName name="_________________________key2" localSheetId="13" hidden="1">#REF!</definedName>
    <definedName name="_________________________key2" localSheetId="14" hidden="1">#REF!</definedName>
    <definedName name="_________________________key2" localSheetId="15" hidden="1">#REF!</definedName>
    <definedName name="_________________________key2" localSheetId="16" hidden="1">#REF!</definedName>
    <definedName name="_________________________key2" localSheetId="18" hidden="1">#REF!</definedName>
    <definedName name="_________________________key2" localSheetId="19" hidden="1">#REF!</definedName>
    <definedName name="_________________________key2" localSheetId="27" hidden="1">#REF!</definedName>
    <definedName name="_________________________key2" localSheetId="28" hidden="1">#REF!</definedName>
    <definedName name="_________________________key2" localSheetId="30" hidden="1">#REF!</definedName>
    <definedName name="_________________________key2" localSheetId="32" hidden="1">#REF!</definedName>
    <definedName name="_________________________key2" hidden="1">#REF!</definedName>
    <definedName name="________________________key2" localSheetId="1" hidden="1">#REF!</definedName>
    <definedName name="________________________key2" localSheetId="8" hidden="1">#REF!</definedName>
    <definedName name="________________________key2" localSheetId="6" hidden="1">#REF!</definedName>
    <definedName name="________________________key2" localSheetId="10" hidden="1">#REF!</definedName>
    <definedName name="________________________key2" localSheetId="11" hidden="1">#REF!</definedName>
    <definedName name="________________________key2" localSheetId="12" hidden="1">#REF!</definedName>
    <definedName name="________________________key2" localSheetId="13" hidden="1">#REF!</definedName>
    <definedName name="________________________key2" localSheetId="14" hidden="1">#REF!</definedName>
    <definedName name="________________________key2" localSheetId="15" hidden="1">#REF!</definedName>
    <definedName name="________________________key2" localSheetId="16" hidden="1">#REF!</definedName>
    <definedName name="________________________key2" localSheetId="18" hidden="1">#REF!</definedName>
    <definedName name="________________________key2" localSheetId="19" hidden="1">#REF!</definedName>
    <definedName name="________________________key2" localSheetId="27" hidden="1">#REF!</definedName>
    <definedName name="________________________key2" localSheetId="28" hidden="1">#REF!</definedName>
    <definedName name="________________________key2" localSheetId="30" hidden="1">#REF!</definedName>
    <definedName name="________________________key2" localSheetId="32" hidden="1">#REF!</definedName>
    <definedName name="________________________key2" hidden="1">#REF!</definedName>
    <definedName name="________________________key3" localSheetId="1" hidden="1">#REF!</definedName>
    <definedName name="________________________key3" localSheetId="8" hidden="1">#REF!</definedName>
    <definedName name="________________________key3" localSheetId="6" hidden="1">#REF!</definedName>
    <definedName name="________________________key3" localSheetId="10" hidden="1">#REF!</definedName>
    <definedName name="________________________key3" localSheetId="11" hidden="1">#REF!</definedName>
    <definedName name="________________________key3" localSheetId="12" hidden="1">#REF!</definedName>
    <definedName name="________________________key3" localSheetId="13" hidden="1">#REF!</definedName>
    <definedName name="________________________key3" localSheetId="14" hidden="1">#REF!</definedName>
    <definedName name="________________________key3" localSheetId="15" hidden="1">#REF!</definedName>
    <definedName name="________________________key3" localSheetId="16" hidden="1">#REF!</definedName>
    <definedName name="________________________key3" localSheetId="18" hidden="1">#REF!</definedName>
    <definedName name="________________________key3" localSheetId="19" hidden="1">#REF!</definedName>
    <definedName name="________________________key3" localSheetId="27" hidden="1">#REF!</definedName>
    <definedName name="________________________key3" localSheetId="28" hidden="1">#REF!</definedName>
    <definedName name="________________________key3" localSheetId="30" hidden="1">#REF!</definedName>
    <definedName name="________________________key3" localSheetId="32" hidden="1">#REF!</definedName>
    <definedName name="________________________key3" hidden="1">#REF!</definedName>
    <definedName name="________________________nyp2" localSheetId="1" hidden="1">#REF!</definedName>
    <definedName name="________________________nyp2" localSheetId="8" hidden="1">#REF!</definedName>
    <definedName name="________________________nyp2" localSheetId="6" hidden="1">#REF!</definedName>
    <definedName name="________________________nyp2" localSheetId="10" hidden="1">#REF!</definedName>
    <definedName name="________________________nyp2" localSheetId="11" hidden="1">#REF!</definedName>
    <definedName name="________________________nyp2" localSheetId="12" hidden="1">#REF!</definedName>
    <definedName name="________________________nyp2" localSheetId="13" hidden="1">#REF!</definedName>
    <definedName name="________________________nyp2" localSheetId="14" hidden="1">#REF!</definedName>
    <definedName name="________________________nyp2" localSheetId="15" hidden="1">#REF!</definedName>
    <definedName name="________________________nyp2" localSheetId="16" hidden="1">#REF!</definedName>
    <definedName name="________________________nyp2" localSheetId="18" hidden="1">#REF!</definedName>
    <definedName name="________________________nyp2" localSheetId="19" hidden="1">#REF!</definedName>
    <definedName name="________________________nyp2" localSheetId="27" hidden="1">#REF!</definedName>
    <definedName name="________________________nyp2" localSheetId="28" hidden="1">#REF!</definedName>
    <definedName name="________________________nyp2" localSheetId="30" hidden="1">#REF!</definedName>
    <definedName name="________________________nyp2" localSheetId="32" hidden="1">#REF!</definedName>
    <definedName name="________________________nyp2" hidden="1">#REF!</definedName>
    <definedName name="_______________________key2" localSheetId="1" hidden="1">#REF!</definedName>
    <definedName name="_______________________key2" localSheetId="8" hidden="1">#REF!</definedName>
    <definedName name="_______________________key2" localSheetId="6" hidden="1">#REF!</definedName>
    <definedName name="_______________________key2" localSheetId="10" hidden="1">#REF!</definedName>
    <definedName name="_______________________key2" localSheetId="11" hidden="1">#REF!</definedName>
    <definedName name="_______________________key2" localSheetId="12" hidden="1">#REF!</definedName>
    <definedName name="_______________________key2" localSheetId="13" hidden="1">#REF!</definedName>
    <definedName name="_______________________key2" localSheetId="14" hidden="1">#REF!</definedName>
    <definedName name="_______________________key2" localSheetId="15" hidden="1">#REF!</definedName>
    <definedName name="_______________________key2" localSheetId="16" hidden="1">#REF!</definedName>
    <definedName name="_______________________key2" localSheetId="18" hidden="1">#REF!</definedName>
    <definedName name="_______________________key2" localSheetId="19" hidden="1">#REF!</definedName>
    <definedName name="_______________________key2" localSheetId="27" hidden="1">#REF!</definedName>
    <definedName name="_______________________key2" localSheetId="28" hidden="1">#REF!</definedName>
    <definedName name="_______________________key2" localSheetId="30" hidden="1">#REF!</definedName>
    <definedName name="_______________________key2" localSheetId="32" hidden="1">#REF!</definedName>
    <definedName name="_______________________key2" hidden="1">#REF!</definedName>
    <definedName name="_______________________key3" localSheetId="1" hidden="1">#REF!</definedName>
    <definedName name="_______________________key3" localSheetId="8" hidden="1">#REF!</definedName>
    <definedName name="_______________________key3" localSheetId="6" hidden="1">#REF!</definedName>
    <definedName name="_______________________key3" localSheetId="10" hidden="1">#REF!</definedName>
    <definedName name="_______________________key3" localSheetId="11" hidden="1">#REF!</definedName>
    <definedName name="_______________________key3" localSheetId="12" hidden="1">#REF!</definedName>
    <definedName name="_______________________key3" localSheetId="13" hidden="1">#REF!</definedName>
    <definedName name="_______________________key3" localSheetId="14" hidden="1">#REF!</definedName>
    <definedName name="_______________________key3" localSheetId="15" hidden="1">#REF!</definedName>
    <definedName name="_______________________key3" localSheetId="16" hidden="1">#REF!</definedName>
    <definedName name="_______________________key3" localSheetId="18" hidden="1">#REF!</definedName>
    <definedName name="_______________________key3" localSheetId="19" hidden="1">#REF!</definedName>
    <definedName name="_______________________key3" localSheetId="27" hidden="1">#REF!</definedName>
    <definedName name="_______________________key3" localSheetId="28" hidden="1">#REF!</definedName>
    <definedName name="_______________________key3" localSheetId="30" hidden="1">#REF!</definedName>
    <definedName name="_______________________key3" localSheetId="32" hidden="1">#REF!</definedName>
    <definedName name="_______________________key3" hidden="1">#REF!</definedName>
    <definedName name="_______________________nyp2" localSheetId="1" hidden="1">#REF!</definedName>
    <definedName name="_______________________nyp2" localSheetId="8" hidden="1">#REF!</definedName>
    <definedName name="_______________________nyp2" localSheetId="6" hidden="1">#REF!</definedName>
    <definedName name="_______________________nyp2" localSheetId="10" hidden="1">#REF!</definedName>
    <definedName name="_______________________nyp2" localSheetId="11" hidden="1">#REF!</definedName>
    <definedName name="_______________________nyp2" localSheetId="12" hidden="1">#REF!</definedName>
    <definedName name="_______________________nyp2" localSheetId="13" hidden="1">#REF!</definedName>
    <definedName name="_______________________nyp2" localSheetId="14" hidden="1">#REF!</definedName>
    <definedName name="_______________________nyp2" localSheetId="15" hidden="1">#REF!</definedName>
    <definedName name="_______________________nyp2" localSheetId="16" hidden="1">#REF!</definedName>
    <definedName name="_______________________nyp2" localSheetId="18" hidden="1">#REF!</definedName>
    <definedName name="_______________________nyp2" localSheetId="19" hidden="1">#REF!</definedName>
    <definedName name="_______________________nyp2" localSheetId="27" hidden="1">#REF!</definedName>
    <definedName name="_______________________nyp2" localSheetId="28" hidden="1">#REF!</definedName>
    <definedName name="_______________________nyp2" localSheetId="30" hidden="1">#REF!</definedName>
    <definedName name="_______________________nyp2" localSheetId="32" hidden="1">#REF!</definedName>
    <definedName name="_______________________nyp2" hidden="1">#REF!</definedName>
    <definedName name="______________________key2" localSheetId="1" hidden="1">#REF!</definedName>
    <definedName name="______________________key2" localSheetId="8" hidden="1">#REF!</definedName>
    <definedName name="______________________key2" localSheetId="6" hidden="1">#REF!</definedName>
    <definedName name="______________________key2" localSheetId="10" hidden="1">#REF!</definedName>
    <definedName name="______________________key2" localSheetId="11" hidden="1">#REF!</definedName>
    <definedName name="______________________key2" localSheetId="12" hidden="1">#REF!</definedName>
    <definedName name="______________________key2" localSheetId="13" hidden="1">#REF!</definedName>
    <definedName name="______________________key2" localSheetId="14" hidden="1">#REF!</definedName>
    <definedName name="______________________key2" localSheetId="15" hidden="1">#REF!</definedName>
    <definedName name="______________________key2" localSheetId="16" hidden="1">#REF!</definedName>
    <definedName name="______________________key2" localSheetId="18" hidden="1">#REF!</definedName>
    <definedName name="______________________key2" localSheetId="19" hidden="1">#REF!</definedName>
    <definedName name="______________________key2" localSheetId="27" hidden="1">#REF!</definedName>
    <definedName name="______________________key2" localSheetId="28" hidden="1">#REF!</definedName>
    <definedName name="______________________key2" localSheetId="30" hidden="1">#REF!</definedName>
    <definedName name="______________________key2" localSheetId="32" hidden="1">#REF!</definedName>
    <definedName name="______________________key2" hidden="1">#REF!</definedName>
    <definedName name="______________________key3" localSheetId="1" hidden="1">#REF!</definedName>
    <definedName name="______________________key3" localSheetId="8" hidden="1">#REF!</definedName>
    <definedName name="______________________key3" localSheetId="6" hidden="1">#REF!</definedName>
    <definedName name="______________________key3" localSheetId="10" hidden="1">#REF!</definedName>
    <definedName name="______________________key3" localSheetId="11" hidden="1">#REF!</definedName>
    <definedName name="______________________key3" localSheetId="12" hidden="1">#REF!</definedName>
    <definedName name="______________________key3" localSheetId="13" hidden="1">#REF!</definedName>
    <definedName name="______________________key3" localSheetId="14" hidden="1">#REF!</definedName>
    <definedName name="______________________key3" localSheetId="15" hidden="1">#REF!</definedName>
    <definedName name="______________________key3" localSheetId="16" hidden="1">#REF!</definedName>
    <definedName name="______________________key3" localSheetId="18" hidden="1">#REF!</definedName>
    <definedName name="______________________key3" localSheetId="19" hidden="1">#REF!</definedName>
    <definedName name="______________________key3" localSheetId="27" hidden="1">#REF!</definedName>
    <definedName name="______________________key3" localSheetId="28" hidden="1">#REF!</definedName>
    <definedName name="______________________key3" localSheetId="30" hidden="1">#REF!</definedName>
    <definedName name="______________________key3" localSheetId="32" hidden="1">#REF!</definedName>
    <definedName name="______________________key3" hidden="1">#REF!</definedName>
    <definedName name="______________________nyp2" localSheetId="1" hidden="1">#REF!</definedName>
    <definedName name="______________________nyp2" localSheetId="8" hidden="1">#REF!</definedName>
    <definedName name="______________________nyp2" localSheetId="6" hidden="1">#REF!</definedName>
    <definedName name="______________________nyp2" localSheetId="10" hidden="1">#REF!</definedName>
    <definedName name="______________________nyp2" localSheetId="11" hidden="1">#REF!</definedName>
    <definedName name="______________________nyp2" localSheetId="12" hidden="1">#REF!</definedName>
    <definedName name="______________________nyp2" localSheetId="13" hidden="1">#REF!</definedName>
    <definedName name="______________________nyp2" localSheetId="14" hidden="1">#REF!</definedName>
    <definedName name="______________________nyp2" localSheetId="15" hidden="1">#REF!</definedName>
    <definedName name="______________________nyp2" localSheetId="16" hidden="1">#REF!</definedName>
    <definedName name="______________________nyp2" localSheetId="18" hidden="1">#REF!</definedName>
    <definedName name="______________________nyp2" localSheetId="19" hidden="1">#REF!</definedName>
    <definedName name="______________________nyp2" localSheetId="27" hidden="1">#REF!</definedName>
    <definedName name="______________________nyp2" localSheetId="28" hidden="1">#REF!</definedName>
    <definedName name="______________________nyp2" localSheetId="30" hidden="1">#REF!</definedName>
    <definedName name="______________________nyp2" localSheetId="32" hidden="1">#REF!</definedName>
    <definedName name="______________________nyp2" hidden="1">#REF!</definedName>
    <definedName name="_____________________key2" localSheetId="1" hidden="1">#REF!</definedName>
    <definedName name="_____________________key2" localSheetId="8" hidden="1">#REF!</definedName>
    <definedName name="_____________________key2" localSheetId="6" hidden="1">#REF!</definedName>
    <definedName name="_____________________key2" localSheetId="10" hidden="1">#REF!</definedName>
    <definedName name="_____________________key2" localSheetId="11" hidden="1">#REF!</definedName>
    <definedName name="_____________________key2" localSheetId="12" hidden="1">#REF!</definedName>
    <definedName name="_____________________key2" localSheetId="13" hidden="1">#REF!</definedName>
    <definedName name="_____________________key2" localSheetId="14" hidden="1">#REF!</definedName>
    <definedName name="_____________________key2" localSheetId="15" hidden="1">#REF!</definedName>
    <definedName name="_____________________key2" localSheetId="16" hidden="1">#REF!</definedName>
    <definedName name="_____________________key2" localSheetId="18" hidden="1">#REF!</definedName>
    <definedName name="_____________________key2" localSheetId="19" hidden="1">#REF!</definedName>
    <definedName name="_____________________key2" localSheetId="27" hidden="1">#REF!</definedName>
    <definedName name="_____________________key2" localSheetId="28" hidden="1">#REF!</definedName>
    <definedName name="_____________________key2" localSheetId="30" hidden="1">#REF!</definedName>
    <definedName name="_____________________key2" localSheetId="32" hidden="1">#REF!</definedName>
    <definedName name="_____________________key2" hidden="1">#REF!</definedName>
    <definedName name="_____________________key3" localSheetId="1" hidden="1">#REF!</definedName>
    <definedName name="_____________________key3" localSheetId="8" hidden="1">#REF!</definedName>
    <definedName name="_____________________key3" localSheetId="6" hidden="1">#REF!</definedName>
    <definedName name="_____________________key3" localSheetId="10" hidden="1">#REF!</definedName>
    <definedName name="_____________________key3" localSheetId="11" hidden="1">#REF!</definedName>
    <definedName name="_____________________key3" localSheetId="12" hidden="1">#REF!</definedName>
    <definedName name="_____________________key3" localSheetId="13" hidden="1">#REF!</definedName>
    <definedName name="_____________________key3" localSheetId="14" hidden="1">#REF!</definedName>
    <definedName name="_____________________key3" localSheetId="15" hidden="1">#REF!</definedName>
    <definedName name="_____________________key3" localSheetId="16" hidden="1">#REF!</definedName>
    <definedName name="_____________________key3" localSheetId="18" hidden="1">#REF!</definedName>
    <definedName name="_____________________key3" localSheetId="19" hidden="1">#REF!</definedName>
    <definedName name="_____________________key3" localSheetId="27" hidden="1">#REF!</definedName>
    <definedName name="_____________________key3" localSheetId="28" hidden="1">#REF!</definedName>
    <definedName name="_____________________key3" localSheetId="30" hidden="1">#REF!</definedName>
    <definedName name="_____________________key3" localSheetId="32" hidden="1">#REF!</definedName>
    <definedName name="_____________________key3" hidden="1">#REF!</definedName>
    <definedName name="_____________________nyp2" localSheetId="1" hidden="1">#REF!</definedName>
    <definedName name="_____________________nyp2" localSheetId="8" hidden="1">#REF!</definedName>
    <definedName name="_____________________nyp2" localSheetId="6" hidden="1">#REF!</definedName>
    <definedName name="_____________________nyp2" localSheetId="10" hidden="1">#REF!</definedName>
    <definedName name="_____________________nyp2" localSheetId="11" hidden="1">#REF!</definedName>
    <definedName name="_____________________nyp2" localSheetId="12" hidden="1">#REF!</definedName>
    <definedName name="_____________________nyp2" localSheetId="13" hidden="1">#REF!</definedName>
    <definedName name="_____________________nyp2" localSheetId="14" hidden="1">#REF!</definedName>
    <definedName name="_____________________nyp2" localSheetId="15" hidden="1">#REF!</definedName>
    <definedName name="_____________________nyp2" localSheetId="16" hidden="1">#REF!</definedName>
    <definedName name="_____________________nyp2" localSheetId="18" hidden="1">#REF!</definedName>
    <definedName name="_____________________nyp2" localSheetId="19" hidden="1">#REF!</definedName>
    <definedName name="_____________________nyp2" localSheetId="27" hidden="1">#REF!</definedName>
    <definedName name="_____________________nyp2" localSheetId="28" hidden="1">#REF!</definedName>
    <definedName name="_____________________nyp2" localSheetId="30" hidden="1">#REF!</definedName>
    <definedName name="_____________________nyp2" localSheetId="32" hidden="1">#REF!</definedName>
    <definedName name="_____________________nyp2" hidden="1">#REF!</definedName>
    <definedName name="____________________key2" localSheetId="1" hidden="1">#REF!</definedName>
    <definedName name="____________________key2" localSheetId="8" hidden="1">#REF!</definedName>
    <definedName name="____________________key2" localSheetId="6" hidden="1">#REF!</definedName>
    <definedName name="____________________key2" localSheetId="10" hidden="1">#REF!</definedName>
    <definedName name="____________________key2" localSheetId="11" hidden="1">#REF!</definedName>
    <definedName name="____________________key2" localSheetId="12" hidden="1">#REF!</definedName>
    <definedName name="____________________key2" localSheetId="13" hidden="1">#REF!</definedName>
    <definedName name="____________________key2" localSheetId="14" hidden="1">#REF!</definedName>
    <definedName name="____________________key2" localSheetId="15" hidden="1">#REF!</definedName>
    <definedName name="____________________key2" localSheetId="16" hidden="1">#REF!</definedName>
    <definedName name="____________________key2" localSheetId="18" hidden="1">#REF!</definedName>
    <definedName name="____________________key2" localSheetId="19" hidden="1">#REF!</definedName>
    <definedName name="____________________key2" localSheetId="27" hidden="1">#REF!</definedName>
    <definedName name="____________________key2" localSheetId="28" hidden="1">#REF!</definedName>
    <definedName name="____________________key2" localSheetId="30" hidden="1">#REF!</definedName>
    <definedName name="____________________key2" localSheetId="32" hidden="1">#REF!</definedName>
    <definedName name="____________________key2" hidden="1">#REF!</definedName>
    <definedName name="____________________key3" localSheetId="1" hidden="1">#REF!</definedName>
    <definedName name="____________________key3" localSheetId="8" hidden="1">#REF!</definedName>
    <definedName name="____________________key3" localSheetId="6" hidden="1">#REF!</definedName>
    <definedName name="____________________key3" localSheetId="10" hidden="1">#REF!</definedName>
    <definedName name="____________________key3" localSheetId="11" hidden="1">#REF!</definedName>
    <definedName name="____________________key3" localSheetId="12" hidden="1">#REF!</definedName>
    <definedName name="____________________key3" localSheetId="13" hidden="1">#REF!</definedName>
    <definedName name="____________________key3" localSheetId="14" hidden="1">#REF!</definedName>
    <definedName name="____________________key3" localSheetId="15" hidden="1">#REF!</definedName>
    <definedName name="____________________key3" localSheetId="16" hidden="1">#REF!</definedName>
    <definedName name="____________________key3" localSheetId="18" hidden="1">#REF!</definedName>
    <definedName name="____________________key3" localSheetId="19" hidden="1">#REF!</definedName>
    <definedName name="____________________key3" localSheetId="27" hidden="1">#REF!</definedName>
    <definedName name="____________________key3" localSheetId="28" hidden="1">#REF!</definedName>
    <definedName name="____________________key3" localSheetId="30" hidden="1">#REF!</definedName>
    <definedName name="____________________key3" localSheetId="32" hidden="1">#REF!</definedName>
    <definedName name="____________________key3" hidden="1">#REF!</definedName>
    <definedName name="____________________nyp2" localSheetId="1" hidden="1">#REF!</definedName>
    <definedName name="____________________nyp2" localSheetId="8" hidden="1">#REF!</definedName>
    <definedName name="____________________nyp2" localSheetId="6" hidden="1">#REF!</definedName>
    <definedName name="____________________nyp2" localSheetId="10" hidden="1">#REF!</definedName>
    <definedName name="____________________nyp2" localSheetId="11" hidden="1">#REF!</definedName>
    <definedName name="____________________nyp2" localSheetId="12" hidden="1">#REF!</definedName>
    <definedName name="____________________nyp2" localSheetId="13" hidden="1">#REF!</definedName>
    <definedName name="____________________nyp2" localSheetId="14" hidden="1">#REF!</definedName>
    <definedName name="____________________nyp2" localSheetId="15" hidden="1">#REF!</definedName>
    <definedName name="____________________nyp2" localSheetId="16" hidden="1">#REF!</definedName>
    <definedName name="____________________nyp2" localSheetId="18" hidden="1">#REF!</definedName>
    <definedName name="____________________nyp2" localSheetId="19" hidden="1">#REF!</definedName>
    <definedName name="____________________nyp2" localSheetId="27" hidden="1">#REF!</definedName>
    <definedName name="____________________nyp2" localSheetId="28" hidden="1">#REF!</definedName>
    <definedName name="____________________nyp2" localSheetId="30" hidden="1">#REF!</definedName>
    <definedName name="____________________nyp2" localSheetId="32" hidden="1">#REF!</definedName>
    <definedName name="____________________nyp2" hidden="1">#REF!</definedName>
    <definedName name="___________________key2" localSheetId="1" hidden="1">#REF!</definedName>
    <definedName name="___________________key2" localSheetId="8" hidden="1">#REF!</definedName>
    <definedName name="___________________key2" localSheetId="6" hidden="1">#REF!</definedName>
    <definedName name="___________________key2" localSheetId="10" hidden="1">#REF!</definedName>
    <definedName name="___________________key2" localSheetId="11" hidden="1">#REF!</definedName>
    <definedName name="___________________key2" localSheetId="12" hidden="1">#REF!</definedName>
    <definedName name="___________________key2" localSheetId="13" hidden="1">#REF!</definedName>
    <definedName name="___________________key2" localSheetId="14" hidden="1">#REF!</definedName>
    <definedName name="___________________key2" localSheetId="15" hidden="1">#REF!</definedName>
    <definedName name="___________________key2" localSheetId="16" hidden="1">#REF!</definedName>
    <definedName name="___________________key2" localSheetId="18" hidden="1">#REF!</definedName>
    <definedName name="___________________key2" localSheetId="19" hidden="1">#REF!</definedName>
    <definedName name="___________________key2" localSheetId="27" hidden="1">#REF!</definedName>
    <definedName name="___________________key2" localSheetId="28" hidden="1">#REF!</definedName>
    <definedName name="___________________key2" localSheetId="30" hidden="1">#REF!</definedName>
    <definedName name="___________________key2" localSheetId="32" hidden="1">#REF!</definedName>
    <definedName name="___________________key2" hidden="1">#REF!</definedName>
    <definedName name="___________________key3" localSheetId="1" hidden="1">#REF!</definedName>
    <definedName name="___________________key3" localSheetId="8" hidden="1">#REF!</definedName>
    <definedName name="___________________key3" localSheetId="6" hidden="1">#REF!</definedName>
    <definedName name="___________________key3" localSheetId="10" hidden="1">#REF!</definedName>
    <definedName name="___________________key3" localSheetId="11" hidden="1">#REF!</definedName>
    <definedName name="___________________key3" localSheetId="12" hidden="1">#REF!</definedName>
    <definedName name="___________________key3" localSheetId="13" hidden="1">#REF!</definedName>
    <definedName name="___________________key3" localSheetId="14" hidden="1">#REF!</definedName>
    <definedName name="___________________key3" localSheetId="15" hidden="1">#REF!</definedName>
    <definedName name="___________________key3" localSheetId="16" hidden="1">#REF!</definedName>
    <definedName name="___________________key3" localSheetId="18" hidden="1">#REF!</definedName>
    <definedName name="___________________key3" localSheetId="19" hidden="1">#REF!</definedName>
    <definedName name="___________________key3" localSheetId="27" hidden="1">#REF!</definedName>
    <definedName name="___________________key3" localSheetId="28" hidden="1">#REF!</definedName>
    <definedName name="___________________key3" localSheetId="30" hidden="1">#REF!</definedName>
    <definedName name="___________________key3" localSheetId="32" hidden="1">#REF!</definedName>
    <definedName name="___________________key3" hidden="1">#REF!</definedName>
    <definedName name="___________________nyp2" localSheetId="1" hidden="1">#REF!</definedName>
    <definedName name="___________________nyp2" localSheetId="8" hidden="1">#REF!</definedName>
    <definedName name="___________________nyp2" localSheetId="6" hidden="1">#REF!</definedName>
    <definedName name="___________________nyp2" localSheetId="10" hidden="1">#REF!</definedName>
    <definedName name="___________________nyp2" localSheetId="11" hidden="1">#REF!</definedName>
    <definedName name="___________________nyp2" localSheetId="12" hidden="1">#REF!</definedName>
    <definedName name="___________________nyp2" localSheetId="13" hidden="1">#REF!</definedName>
    <definedName name="___________________nyp2" localSheetId="14" hidden="1">#REF!</definedName>
    <definedName name="___________________nyp2" localSheetId="15" hidden="1">#REF!</definedName>
    <definedName name="___________________nyp2" localSheetId="16" hidden="1">#REF!</definedName>
    <definedName name="___________________nyp2" localSheetId="18" hidden="1">#REF!</definedName>
    <definedName name="___________________nyp2" localSheetId="19" hidden="1">#REF!</definedName>
    <definedName name="___________________nyp2" localSheetId="27" hidden="1">#REF!</definedName>
    <definedName name="___________________nyp2" localSheetId="28" hidden="1">#REF!</definedName>
    <definedName name="___________________nyp2" localSheetId="30" hidden="1">#REF!</definedName>
    <definedName name="___________________nyp2" localSheetId="32" hidden="1">#REF!</definedName>
    <definedName name="___________________nyp2" hidden="1">#REF!</definedName>
    <definedName name="__________________key2" localSheetId="1" hidden="1">#REF!</definedName>
    <definedName name="__________________key2" localSheetId="8" hidden="1">#REF!</definedName>
    <definedName name="__________________key2" localSheetId="6" hidden="1">#REF!</definedName>
    <definedName name="__________________key2" localSheetId="10" hidden="1">#REF!</definedName>
    <definedName name="__________________key2" localSheetId="11" hidden="1">#REF!</definedName>
    <definedName name="__________________key2" localSheetId="12" hidden="1">#REF!</definedName>
    <definedName name="__________________key2" localSheetId="13" hidden="1">#REF!</definedName>
    <definedName name="__________________key2" localSheetId="14" hidden="1">#REF!</definedName>
    <definedName name="__________________key2" localSheetId="15" hidden="1">#REF!</definedName>
    <definedName name="__________________key2" localSheetId="16" hidden="1">#REF!</definedName>
    <definedName name="__________________key2" localSheetId="18" hidden="1">#REF!</definedName>
    <definedName name="__________________key2" localSheetId="19" hidden="1">#REF!</definedName>
    <definedName name="__________________key2" localSheetId="27" hidden="1">#REF!</definedName>
    <definedName name="__________________key2" localSheetId="28" hidden="1">#REF!</definedName>
    <definedName name="__________________key2" localSheetId="30" hidden="1">#REF!</definedName>
    <definedName name="__________________key2" localSheetId="32" hidden="1">#REF!</definedName>
    <definedName name="__________________key2" hidden="1">#REF!</definedName>
    <definedName name="__________________key3" localSheetId="1" hidden="1">#REF!</definedName>
    <definedName name="__________________key3" localSheetId="8" hidden="1">#REF!</definedName>
    <definedName name="__________________key3" localSheetId="6" hidden="1">#REF!</definedName>
    <definedName name="__________________key3" localSheetId="10" hidden="1">#REF!</definedName>
    <definedName name="__________________key3" localSheetId="11" hidden="1">#REF!</definedName>
    <definedName name="__________________key3" localSheetId="12" hidden="1">#REF!</definedName>
    <definedName name="__________________key3" localSheetId="13" hidden="1">#REF!</definedName>
    <definedName name="__________________key3" localSheetId="14" hidden="1">#REF!</definedName>
    <definedName name="__________________key3" localSheetId="15" hidden="1">#REF!</definedName>
    <definedName name="__________________key3" localSheetId="16" hidden="1">#REF!</definedName>
    <definedName name="__________________key3" localSheetId="18" hidden="1">#REF!</definedName>
    <definedName name="__________________key3" localSheetId="19" hidden="1">#REF!</definedName>
    <definedName name="__________________key3" localSheetId="27" hidden="1">#REF!</definedName>
    <definedName name="__________________key3" localSheetId="28" hidden="1">#REF!</definedName>
    <definedName name="__________________key3" localSheetId="30" hidden="1">#REF!</definedName>
    <definedName name="__________________key3" localSheetId="32" hidden="1">#REF!</definedName>
    <definedName name="__________________key3" hidden="1">#REF!</definedName>
    <definedName name="__________________nyp2" localSheetId="1" hidden="1">#REF!</definedName>
    <definedName name="__________________nyp2" localSheetId="8" hidden="1">#REF!</definedName>
    <definedName name="__________________nyp2" localSheetId="6" hidden="1">#REF!</definedName>
    <definedName name="__________________nyp2" localSheetId="10" hidden="1">#REF!</definedName>
    <definedName name="__________________nyp2" localSheetId="11" hidden="1">#REF!</definedName>
    <definedName name="__________________nyp2" localSheetId="12" hidden="1">#REF!</definedName>
    <definedName name="__________________nyp2" localSheetId="13" hidden="1">#REF!</definedName>
    <definedName name="__________________nyp2" localSheetId="14" hidden="1">#REF!</definedName>
    <definedName name="__________________nyp2" localSheetId="15" hidden="1">#REF!</definedName>
    <definedName name="__________________nyp2" localSheetId="16" hidden="1">#REF!</definedName>
    <definedName name="__________________nyp2" localSheetId="18" hidden="1">#REF!</definedName>
    <definedName name="__________________nyp2" localSheetId="19" hidden="1">#REF!</definedName>
    <definedName name="__________________nyp2" localSheetId="27" hidden="1">#REF!</definedName>
    <definedName name="__________________nyp2" localSheetId="28" hidden="1">#REF!</definedName>
    <definedName name="__________________nyp2" localSheetId="30" hidden="1">#REF!</definedName>
    <definedName name="__________________nyp2" localSheetId="32" hidden="1">#REF!</definedName>
    <definedName name="__________________nyp2" hidden="1">#REF!</definedName>
    <definedName name="_________________key3" localSheetId="1" hidden="1">#REF!</definedName>
    <definedName name="_________________key3" localSheetId="8" hidden="1">#REF!</definedName>
    <definedName name="_________________key3" localSheetId="6" hidden="1">#REF!</definedName>
    <definedName name="_________________key3" localSheetId="10" hidden="1">#REF!</definedName>
    <definedName name="_________________key3" localSheetId="11" hidden="1">#REF!</definedName>
    <definedName name="_________________key3" localSheetId="12" hidden="1">#REF!</definedName>
    <definedName name="_________________key3" localSheetId="13" hidden="1">#REF!</definedName>
    <definedName name="_________________key3" localSheetId="14" hidden="1">#REF!</definedName>
    <definedName name="_________________key3" localSheetId="15" hidden="1">#REF!</definedName>
    <definedName name="_________________key3" localSheetId="16" hidden="1">#REF!</definedName>
    <definedName name="_________________key3" localSheetId="18" hidden="1">#REF!</definedName>
    <definedName name="_________________key3" localSheetId="19" hidden="1">#REF!</definedName>
    <definedName name="_________________key3" localSheetId="27" hidden="1">#REF!</definedName>
    <definedName name="_________________key3" localSheetId="28" hidden="1">#REF!</definedName>
    <definedName name="_________________key3" localSheetId="30" hidden="1">#REF!</definedName>
    <definedName name="_________________key3" localSheetId="32" hidden="1">#REF!</definedName>
    <definedName name="_________________key3" hidden="1">#REF!</definedName>
    <definedName name="_________________nyp2" localSheetId="1" hidden="1">#REF!</definedName>
    <definedName name="_________________nyp2" localSheetId="8" hidden="1">#REF!</definedName>
    <definedName name="_________________nyp2" localSheetId="6" hidden="1">#REF!</definedName>
    <definedName name="_________________nyp2" localSheetId="10" hidden="1">#REF!</definedName>
    <definedName name="_________________nyp2" localSheetId="11" hidden="1">#REF!</definedName>
    <definedName name="_________________nyp2" localSheetId="12" hidden="1">#REF!</definedName>
    <definedName name="_________________nyp2" localSheetId="13" hidden="1">#REF!</definedName>
    <definedName name="_________________nyp2" localSheetId="14" hidden="1">#REF!</definedName>
    <definedName name="_________________nyp2" localSheetId="15" hidden="1">#REF!</definedName>
    <definedName name="_________________nyp2" localSheetId="16" hidden="1">#REF!</definedName>
    <definedName name="_________________nyp2" localSheetId="18" hidden="1">#REF!</definedName>
    <definedName name="_________________nyp2" localSheetId="19" hidden="1">#REF!</definedName>
    <definedName name="_________________nyp2" localSheetId="27" hidden="1">#REF!</definedName>
    <definedName name="_________________nyp2" localSheetId="28" hidden="1">#REF!</definedName>
    <definedName name="_________________nyp2" localSheetId="30" hidden="1">#REF!</definedName>
    <definedName name="_________________nyp2" localSheetId="32" hidden="1">#REF!</definedName>
    <definedName name="_________________nyp2" hidden="1">#REF!</definedName>
    <definedName name="________________key2" localSheetId="1" hidden="1">#REF!</definedName>
    <definedName name="________________key2" localSheetId="8" hidden="1">#REF!</definedName>
    <definedName name="________________key2" localSheetId="6" hidden="1">#REF!</definedName>
    <definedName name="________________key2" localSheetId="10" hidden="1">#REF!</definedName>
    <definedName name="________________key2" localSheetId="11" hidden="1">#REF!</definedName>
    <definedName name="________________key2" localSheetId="12" hidden="1">#REF!</definedName>
    <definedName name="________________key2" localSheetId="13" hidden="1">#REF!</definedName>
    <definedName name="________________key2" localSheetId="14" hidden="1">#REF!</definedName>
    <definedName name="________________key2" localSheetId="15" hidden="1">#REF!</definedName>
    <definedName name="________________key2" localSheetId="16" hidden="1">#REF!</definedName>
    <definedName name="________________key2" localSheetId="18" hidden="1">#REF!</definedName>
    <definedName name="________________key2" localSheetId="19" hidden="1">#REF!</definedName>
    <definedName name="________________key2" localSheetId="27" hidden="1">#REF!</definedName>
    <definedName name="________________key2" localSheetId="28" hidden="1">#REF!</definedName>
    <definedName name="________________key2" localSheetId="30" hidden="1">#REF!</definedName>
    <definedName name="________________key2" localSheetId="32" hidden="1">#REF!</definedName>
    <definedName name="________________key2" hidden="1">#REF!</definedName>
    <definedName name="_______________key3" localSheetId="1" hidden="1">#REF!</definedName>
    <definedName name="_______________key3" localSheetId="8" hidden="1">#REF!</definedName>
    <definedName name="_______________key3" localSheetId="6" hidden="1">#REF!</definedName>
    <definedName name="_______________key3" localSheetId="10" hidden="1">#REF!</definedName>
    <definedName name="_______________key3" localSheetId="11" hidden="1">#REF!</definedName>
    <definedName name="_______________key3" localSheetId="12" hidden="1">#REF!</definedName>
    <definedName name="_______________key3" localSheetId="13" hidden="1">#REF!</definedName>
    <definedName name="_______________key3" localSheetId="14" hidden="1">#REF!</definedName>
    <definedName name="_______________key3" localSheetId="15" hidden="1">#REF!</definedName>
    <definedName name="_______________key3" localSheetId="16" hidden="1">#REF!</definedName>
    <definedName name="_______________key3" localSheetId="18" hidden="1">#REF!</definedName>
    <definedName name="_______________key3" localSheetId="19" hidden="1">#REF!</definedName>
    <definedName name="_______________key3" localSheetId="27" hidden="1">#REF!</definedName>
    <definedName name="_______________key3" localSheetId="28" hidden="1">#REF!</definedName>
    <definedName name="_______________key3" localSheetId="30" hidden="1">#REF!</definedName>
    <definedName name="_______________key3" localSheetId="32" hidden="1">#REF!</definedName>
    <definedName name="_______________key3" hidden="1">#REF!</definedName>
    <definedName name="_______________nyp2" localSheetId="1" hidden="1">#REF!</definedName>
    <definedName name="_______________nyp2" localSheetId="8" hidden="1">#REF!</definedName>
    <definedName name="_______________nyp2" localSheetId="6" hidden="1">#REF!</definedName>
    <definedName name="_______________nyp2" localSheetId="10" hidden="1">#REF!</definedName>
    <definedName name="_______________nyp2" localSheetId="11" hidden="1">#REF!</definedName>
    <definedName name="_______________nyp2" localSheetId="12" hidden="1">#REF!</definedName>
    <definedName name="_______________nyp2" localSheetId="13" hidden="1">#REF!</definedName>
    <definedName name="_______________nyp2" localSheetId="14" hidden="1">#REF!</definedName>
    <definedName name="_______________nyp2" localSheetId="15" hidden="1">#REF!</definedName>
    <definedName name="_______________nyp2" localSheetId="16" hidden="1">#REF!</definedName>
    <definedName name="_______________nyp2" localSheetId="18" hidden="1">#REF!</definedName>
    <definedName name="_______________nyp2" localSheetId="19" hidden="1">#REF!</definedName>
    <definedName name="_______________nyp2" localSheetId="27" hidden="1">#REF!</definedName>
    <definedName name="_______________nyp2" localSheetId="28" hidden="1">#REF!</definedName>
    <definedName name="_______________nyp2" localSheetId="30" hidden="1">#REF!</definedName>
    <definedName name="_______________nyp2" localSheetId="32" hidden="1">#REF!</definedName>
    <definedName name="_______________nyp2" hidden="1">#REF!</definedName>
    <definedName name="______________key2" localSheetId="1" hidden="1">#REF!</definedName>
    <definedName name="______________key2" localSheetId="8" hidden="1">#REF!</definedName>
    <definedName name="______________key2" localSheetId="6" hidden="1">#REF!</definedName>
    <definedName name="______________key2" localSheetId="10" hidden="1">#REF!</definedName>
    <definedName name="______________key2" localSheetId="11" hidden="1">#REF!</definedName>
    <definedName name="______________key2" localSheetId="12" hidden="1">#REF!</definedName>
    <definedName name="______________key2" localSheetId="13" hidden="1">#REF!</definedName>
    <definedName name="______________key2" localSheetId="14" hidden="1">#REF!</definedName>
    <definedName name="______________key2" localSheetId="15" hidden="1">#REF!</definedName>
    <definedName name="______________key2" localSheetId="16" hidden="1">#REF!</definedName>
    <definedName name="______________key2" localSheetId="18" hidden="1">#REF!</definedName>
    <definedName name="______________key2" localSheetId="19" hidden="1">#REF!</definedName>
    <definedName name="______________key2" localSheetId="27" hidden="1">#REF!</definedName>
    <definedName name="______________key2" localSheetId="28" hidden="1">#REF!</definedName>
    <definedName name="______________key2" localSheetId="30" hidden="1">#REF!</definedName>
    <definedName name="______________key2" localSheetId="32" hidden="1">#REF!</definedName>
    <definedName name="______________key2" hidden="1">#REF!</definedName>
    <definedName name="_____________key3" localSheetId="1" hidden="1">#REF!</definedName>
    <definedName name="_____________key3" localSheetId="8" hidden="1">#REF!</definedName>
    <definedName name="_____________key3" localSheetId="6" hidden="1">#REF!</definedName>
    <definedName name="_____________key3" localSheetId="10" hidden="1">#REF!</definedName>
    <definedName name="_____________key3" localSheetId="11" hidden="1">#REF!</definedName>
    <definedName name="_____________key3" localSheetId="12" hidden="1">#REF!</definedName>
    <definedName name="_____________key3" localSheetId="13" hidden="1">#REF!</definedName>
    <definedName name="_____________key3" localSheetId="14" hidden="1">#REF!</definedName>
    <definedName name="_____________key3" localSheetId="15" hidden="1">#REF!</definedName>
    <definedName name="_____________key3" localSheetId="16" hidden="1">#REF!</definedName>
    <definedName name="_____________key3" localSheetId="18" hidden="1">#REF!</definedName>
    <definedName name="_____________key3" localSheetId="19" hidden="1">#REF!</definedName>
    <definedName name="_____________key3" localSheetId="27" hidden="1">#REF!</definedName>
    <definedName name="_____________key3" localSheetId="28" hidden="1">#REF!</definedName>
    <definedName name="_____________key3" localSheetId="30" hidden="1">#REF!</definedName>
    <definedName name="_____________key3" localSheetId="32" hidden="1">#REF!</definedName>
    <definedName name="_____________key3" hidden="1">#REF!</definedName>
    <definedName name="_____________nyp2" localSheetId="1" hidden="1">#REF!</definedName>
    <definedName name="_____________nyp2" localSheetId="8" hidden="1">#REF!</definedName>
    <definedName name="_____________nyp2" localSheetId="6" hidden="1">#REF!</definedName>
    <definedName name="_____________nyp2" localSheetId="10" hidden="1">#REF!</definedName>
    <definedName name="_____________nyp2" localSheetId="11" hidden="1">#REF!</definedName>
    <definedName name="_____________nyp2" localSheetId="12" hidden="1">#REF!</definedName>
    <definedName name="_____________nyp2" localSheetId="13" hidden="1">#REF!</definedName>
    <definedName name="_____________nyp2" localSheetId="14" hidden="1">#REF!</definedName>
    <definedName name="_____________nyp2" localSheetId="15" hidden="1">#REF!</definedName>
    <definedName name="_____________nyp2" localSheetId="16" hidden="1">#REF!</definedName>
    <definedName name="_____________nyp2" localSheetId="18" hidden="1">#REF!</definedName>
    <definedName name="_____________nyp2" localSheetId="19" hidden="1">#REF!</definedName>
    <definedName name="_____________nyp2" localSheetId="27" hidden="1">#REF!</definedName>
    <definedName name="_____________nyp2" localSheetId="28" hidden="1">#REF!</definedName>
    <definedName name="_____________nyp2" localSheetId="30" hidden="1">#REF!</definedName>
    <definedName name="_____________nyp2" localSheetId="32" hidden="1">#REF!</definedName>
    <definedName name="_____________nyp2" hidden="1">#REF!</definedName>
    <definedName name="____________key2" localSheetId="1" hidden="1">#REF!</definedName>
    <definedName name="____________key2" localSheetId="8" hidden="1">#REF!</definedName>
    <definedName name="____________key2" localSheetId="6" hidden="1">#REF!</definedName>
    <definedName name="____________key2" localSheetId="10" hidden="1">#REF!</definedName>
    <definedName name="____________key2" localSheetId="11" hidden="1">#REF!</definedName>
    <definedName name="____________key2" localSheetId="12" hidden="1">#REF!</definedName>
    <definedName name="____________key2" localSheetId="13" hidden="1">#REF!</definedName>
    <definedName name="____________key2" localSheetId="14" hidden="1">#REF!</definedName>
    <definedName name="____________key2" localSheetId="15" hidden="1">#REF!</definedName>
    <definedName name="____________key2" localSheetId="16" hidden="1">#REF!</definedName>
    <definedName name="____________key2" localSheetId="18" hidden="1">#REF!</definedName>
    <definedName name="____________key2" localSheetId="19" hidden="1">#REF!</definedName>
    <definedName name="____________key2" localSheetId="27" hidden="1">#REF!</definedName>
    <definedName name="____________key2" localSheetId="28" hidden="1">#REF!</definedName>
    <definedName name="____________key2" localSheetId="30" hidden="1">#REF!</definedName>
    <definedName name="____________key2" localSheetId="32" hidden="1">#REF!</definedName>
    <definedName name="____________key2" hidden="1">#REF!</definedName>
    <definedName name="___________key2" localSheetId="1" hidden="1">#REF!</definedName>
    <definedName name="___________key2" localSheetId="8" hidden="1">#REF!</definedName>
    <definedName name="___________key2" localSheetId="6" hidden="1">#REF!</definedName>
    <definedName name="___________key2" localSheetId="10" hidden="1">#REF!</definedName>
    <definedName name="___________key2" localSheetId="11" hidden="1">#REF!</definedName>
    <definedName name="___________key2" localSheetId="12" hidden="1">#REF!</definedName>
    <definedName name="___________key2" localSheetId="13" hidden="1">#REF!</definedName>
    <definedName name="___________key2" localSheetId="14" hidden="1">#REF!</definedName>
    <definedName name="___________key2" localSheetId="15" hidden="1">#REF!</definedName>
    <definedName name="___________key2" localSheetId="16" hidden="1">#REF!</definedName>
    <definedName name="___________key2" localSheetId="18" hidden="1">#REF!</definedName>
    <definedName name="___________key2" localSheetId="19" hidden="1">#REF!</definedName>
    <definedName name="___________key2" localSheetId="27" hidden="1">#REF!</definedName>
    <definedName name="___________key2" localSheetId="28" hidden="1">#REF!</definedName>
    <definedName name="___________key2" localSheetId="30" hidden="1">#REF!</definedName>
    <definedName name="___________key2" localSheetId="32" hidden="1">#REF!</definedName>
    <definedName name="___________key2" hidden="1">#REF!</definedName>
    <definedName name="___________key3" localSheetId="1" hidden="1">#REF!</definedName>
    <definedName name="___________key3" localSheetId="8" hidden="1">#REF!</definedName>
    <definedName name="___________key3" localSheetId="6" hidden="1">#REF!</definedName>
    <definedName name="___________key3" localSheetId="10" hidden="1">#REF!</definedName>
    <definedName name="___________key3" localSheetId="11" hidden="1">#REF!</definedName>
    <definedName name="___________key3" localSheetId="12" hidden="1">#REF!</definedName>
    <definedName name="___________key3" localSheetId="13" hidden="1">#REF!</definedName>
    <definedName name="___________key3" localSheetId="14" hidden="1">#REF!</definedName>
    <definedName name="___________key3" localSheetId="15" hidden="1">#REF!</definedName>
    <definedName name="___________key3" localSheetId="16" hidden="1">#REF!</definedName>
    <definedName name="___________key3" localSheetId="18" hidden="1">#REF!</definedName>
    <definedName name="___________key3" localSheetId="19" hidden="1">#REF!</definedName>
    <definedName name="___________key3" localSheetId="27" hidden="1">#REF!</definedName>
    <definedName name="___________key3" localSheetId="28" hidden="1">#REF!</definedName>
    <definedName name="___________key3" localSheetId="30" hidden="1">#REF!</definedName>
    <definedName name="___________key3" localSheetId="32" hidden="1">#REF!</definedName>
    <definedName name="___________key3" hidden="1">#REF!</definedName>
    <definedName name="___________nyp2" localSheetId="1" hidden="1">#REF!</definedName>
    <definedName name="___________nyp2" localSheetId="8" hidden="1">#REF!</definedName>
    <definedName name="___________nyp2" localSheetId="6" hidden="1">#REF!</definedName>
    <definedName name="___________nyp2" localSheetId="10" hidden="1">#REF!</definedName>
    <definedName name="___________nyp2" localSheetId="11" hidden="1">#REF!</definedName>
    <definedName name="___________nyp2" localSheetId="12" hidden="1">#REF!</definedName>
    <definedName name="___________nyp2" localSheetId="13" hidden="1">#REF!</definedName>
    <definedName name="___________nyp2" localSheetId="14" hidden="1">#REF!</definedName>
    <definedName name="___________nyp2" localSheetId="15" hidden="1">#REF!</definedName>
    <definedName name="___________nyp2" localSheetId="16" hidden="1">#REF!</definedName>
    <definedName name="___________nyp2" localSheetId="18" hidden="1">#REF!</definedName>
    <definedName name="___________nyp2" localSheetId="19" hidden="1">#REF!</definedName>
    <definedName name="___________nyp2" localSheetId="27" hidden="1">#REF!</definedName>
    <definedName name="___________nyp2" localSheetId="28" hidden="1">#REF!</definedName>
    <definedName name="___________nyp2" localSheetId="30" hidden="1">#REF!</definedName>
    <definedName name="___________nyp2" localSheetId="32" hidden="1">#REF!</definedName>
    <definedName name="___________nyp2" hidden="1">#REF!</definedName>
    <definedName name="__________key2" localSheetId="1" hidden="1">#REF!</definedName>
    <definedName name="__________key2" localSheetId="8" hidden="1">#REF!</definedName>
    <definedName name="__________key2" localSheetId="6" hidden="1">#REF!</definedName>
    <definedName name="__________key2" localSheetId="10" hidden="1">#REF!</definedName>
    <definedName name="__________key2" localSheetId="11" hidden="1">#REF!</definedName>
    <definedName name="__________key2" localSheetId="12" hidden="1">#REF!</definedName>
    <definedName name="__________key2" localSheetId="13" hidden="1">#REF!</definedName>
    <definedName name="__________key2" localSheetId="14" hidden="1">#REF!</definedName>
    <definedName name="__________key2" localSheetId="15" hidden="1">#REF!</definedName>
    <definedName name="__________key2" localSheetId="16" hidden="1">#REF!</definedName>
    <definedName name="__________key2" localSheetId="18" hidden="1">#REF!</definedName>
    <definedName name="__________key2" localSheetId="19" hidden="1">#REF!</definedName>
    <definedName name="__________key2" localSheetId="27" hidden="1">#REF!</definedName>
    <definedName name="__________key2" localSheetId="28" hidden="1">#REF!</definedName>
    <definedName name="__________key2" localSheetId="30" hidden="1">#REF!</definedName>
    <definedName name="__________key2" localSheetId="32" hidden="1">#REF!</definedName>
    <definedName name="__________key2" hidden="1">#REF!</definedName>
    <definedName name="__________key3" localSheetId="1" hidden="1">#REF!</definedName>
    <definedName name="__________key3" localSheetId="8" hidden="1">#REF!</definedName>
    <definedName name="__________key3" localSheetId="6" hidden="1">#REF!</definedName>
    <definedName name="__________key3" localSheetId="10" hidden="1">#REF!</definedName>
    <definedName name="__________key3" localSheetId="11" hidden="1">#REF!</definedName>
    <definedName name="__________key3" localSheetId="12" hidden="1">#REF!</definedName>
    <definedName name="__________key3" localSheetId="13" hidden="1">#REF!</definedName>
    <definedName name="__________key3" localSheetId="14" hidden="1">#REF!</definedName>
    <definedName name="__________key3" localSheetId="15" hidden="1">#REF!</definedName>
    <definedName name="__________key3" localSheetId="16" hidden="1">#REF!</definedName>
    <definedName name="__________key3" localSheetId="18" hidden="1">#REF!</definedName>
    <definedName name="__________key3" localSheetId="19" hidden="1">#REF!</definedName>
    <definedName name="__________key3" localSheetId="27" hidden="1">#REF!</definedName>
    <definedName name="__________key3" localSheetId="28" hidden="1">#REF!</definedName>
    <definedName name="__________key3" localSheetId="30" hidden="1">#REF!</definedName>
    <definedName name="__________key3" localSheetId="32" hidden="1">#REF!</definedName>
    <definedName name="__________key3" hidden="1">#REF!</definedName>
    <definedName name="__________nyp2" localSheetId="1" hidden="1">#REF!</definedName>
    <definedName name="__________nyp2" localSheetId="8" hidden="1">#REF!</definedName>
    <definedName name="__________nyp2" localSheetId="6" hidden="1">#REF!</definedName>
    <definedName name="__________nyp2" localSheetId="10" hidden="1">#REF!</definedName>
    <definedName name="__________nyp2" localSheetId="11" hidden="1">#REF!</definedName>
    <definedName name="__________nyp2" localSheetId="12" hidden="1">#REF!</definedName>
    <definedName name="__________nyp2" localSheetId="13" hidden="1">#REF!</definedName>
    <definedName name="__________nyp2" localSheetId="14" hidden="1">#REF!</definedName>
    <definedName name="__________nyp2" localSheetId="15" hidden="1">#REF!</definedName>
    <definedName name="__________nyp2" localSheetId="16" hidden="1">#REF!</definedName>
    <definedName name="__________nyp2" localSheetId="18" hidden="1">#REF!</definedName>
    <definedName name="__________nyp2" localSheetId="19" hidden="1">#REF!</definedName>
    <definedName name="__________nyp2" localSheetId="27" hidden="1">#REF!</definedName>
    <definedName name="__________nyp2" localSheetId="28" hidden="1">#REF!</definedName>
    <definedName name="__________nyp2" localSheetId="30" hidden="1">#REF!</definedName>
    <definedName name="__________nyp2" localSheetId="32" hidden="1">#REF!</definedName>
    <definedName name="__________nyp2" hidden="1">#REF!</definedName>
    <definedName name="_________key2" localSheetId="1" hidden="1">#REF!</definedName>
    <definedName name="_________key2" localSheetId="8" hidden="1">#REF!</definedName>
    <definedName name="_________key2" localSheetId="6" hidden="1">#REF!</definedName>
    <definedName name="_________key2" localSheetId="10" hidden="1">#REF!</definedName>
    <definedName name="_________key2" localSheetId="11" hidden="1">#REF!</definedName>
    <definedName name="_________key2" localSheetId="12" hidden="1">#REF!</definedName>
    <definedName name="_________key2" localSheetId="13" hidden="1">#REF!</definedName>
    <definedName name="_________key2" localSheetId="14" hidden="1">#REF!</definedName>
    <definedName name="_________key2" localSheetId="15" hidden="1">#REF!</definedName>
    <definedName name="_________key2" localSheetId="16" hidden="1">#REF!</definedName>
    <definedName name="_________key2" localSheetId="18" hidden="1">#REF!</definedName>
    <definedName name="_________key2" localSheetId="19" hidden="1">#REF!</definedName>
    <definedName name="_________key2" localSheetId="27" hidden="1">#REF!</definedName>
    <definedName name="_________key2" localSheetId="28" hidden="1">#REF!</definedName>
    <definedName name="_________key2" localSheetId="30" hidden="1">#REF!</definedName>
    <definedName name="_________key2" localSheetId="32" hidden="1">#REF!</definedName>
    <definedName name="_________key2" hidden="1">#REF!</definedName>
    <definedName name="_________key3" localSheetId="1" hidden="1">#REF!</definedName>
    <definedName name="_________key3" localSheetId="8" hidden="1">#REF!</definedName>
    <definedName name="_________key3" localSheetId="6" hidden="1">#REF!</definedName>
    <definedName name="_________key3" localSheetId="10" hidden="1">#REF!</definedName>
    <definedName name="_________key3" localSheetId="11" hidden="1">#REF!</definedName>
    <definedName name="_________key3" localSheetId="12" hidden="1">#REF!</definedName>
    <definedName name="_________key3" localSheetId="13" hidden="1">#REF!</definedName>
    <definedName name="_________key3" localSheetId="14" hidden="1">#REF!</definedName>
    <definedName name="_________key3" localSheetId="15" hidden="1">#REF!</definedName>
    <definedName name="_________key3" localSheetId="16" hidden="1">#REF!</definedName>
    <definedName name="_________key3" localSheetId="18" hidden="1">#REF!</definedName>
    <definedName name="_________key3" localSheetId="19" hidden="1">#REF!</definedName>
    <definedName name="_________key3" localSheetId="27" hidden="1">#REF!</definedName>
    <definedName name="_________key3" localSheetId="28" hidden="1">#REF!</definedName>
    <definedName name="_________key3" localSheetId="30" hidden="1">#REF!</definedName>
    <definedName name="_________key3" localSheetId="32" hidden="1">#REF!</definedName>
    <definedName name="_________key3" hidden="1">#REF!</definedName>
    <definedName name="_________nyp2" localSheetId="1" hidden="1">#REF!</definedName>
    <definedName name="_________nyp2" localSheetId="8" hidden="1">#REF!</definedName>
    <definedName name="_________nyp2" localSheetId="6" hidden="1">#REF!</definedName>
    <definedName name="_________nyp2" localSheetId="10" hidden="1">#REF!</definedName>
    <definedName name="_________nyp2" localSheetId="11" hidden="1">#REF!</definedName>
    <definedName name="_________nyp2" localSheetId="12" hidden="1">#REF!</definedName>
    <definedName name="_________nyp2" localSheetId="13" hidden="1">#REF!</definedName>
    <definedName name="_________nyp2" localSheetId="14" hidden="1">#REF!</definedName>
    <definedName name="_________nyp2" localSheetId="15" hidden="1">#REF!</definedName>
    <definedName name="_________nyp2" localSheetId="16" hidden="1">#REF!</definedName>
    <definedName name="_________nyp2" localSheetId="18" hidden="1">#REF!</definedName>
    <definedName name="_________nyp2" localSheetId="19" hidden="1">#REF!</definedName>
    <definedName name="_________nyp2" localSheetId="27" hidden="1">#REF!</definedName>
    <definedName name="_________nyp2" localSheetId="28" hidden="1">#REF!</definedName>
    <definedName name="_________nyp2" localSheetId="30" hidden="1">#REF!</definedName>
    <definedName name="_________nyp2" localSheetId="32" hidden="1">#REF!</definedName>
    <definedName name="_________nyp2" hidden="1">#REF!</definedName>
    <definedName name="________key2" localSheetId="1" hidden="1">#REF!</definedName>
    <definedName name="________key2" localSheetId="8" hidden="1">#REF!</definedName>
    <definedName name="________key2" localSheetId="6" hidden="1">#REF!</definedName>
    <definedName name="________key2" localSheetId="10" hidden="1">#REF!</definedName>
    <definedName name="________key2" localSheetId="11" hidden="1">#REF!</definedName>
    <definedName name="________key2" localSheetId="12" hidden="1">#REF!</definedName>
    <definedName name="________key2" localSheetId="13" hidden="1">#REF!</definedName>
    <definedName name="________key2" localSheetId="14" hidden="1">#REF!</definedName>
    <definedName name="________key2" localSheetId="15" hidden="1">#REF!</definedName>
    <definedName name="________key2" localSheetId="16" hidden="1">#REF!</definedName>
    <definedName name="________key2" localSheetId="18" hidden="1">#REF!</definedName>
    <definedName name="________key2" localSheetId="19" hidden="1">#REF!</definedName>
    <definedName name="________key2" localSheetId="27" hidden="1">#REF!</definedName>
    <definedName name="________key2" localSheetId="28" hidden="1">#REF!</definedName>
    <definedName name="________key2" localSheetId="30" hidden="1">#REF!</definedName>
    <definedName name="________key2" localSheetId="32" hidden="1">#REF!</definedName>
    <definedName name="________key2" hidden="1">#REF!</definedName>
    <definedName name="________key3" localSheetId="1" hidden="1">#REF!</definedName>
    <definedName name="________key3" localSheetId="8" hidden="1">#REF!</definedName>
    <definedName name="________key3" localSheetId="6" hidden="1">#REF!</definedName>
    <definedName name="________key3" localSheetId="10" hidden="1">#REF!</definedName>
    <definedName name="________key3" localSheetId="11" hidden="1">#REF!</definedName>
    <definedName name="________key3" localSheetId="12" hidden="1">#REF!</definedName>
    <definedName name="________key3" localSheetId="13" hidden="1">#REF!</definedName>
    <definedName name="________key3" localSheetId="14" hidden="1">#REF!</definedName>
    <definedName name="________key3" localSheetId="15" hidden="1">#REF!</definedName>
    <definedName name="________key3" localSheetId="16" hidden="1">#REF!</definedName>
    <definedName name="________key3" localSheetId="18" hidden="1">#REF!</definedName>
    <definedName name="________key3" localSheetId="19" hidden="1">#REF!</definedName>
    <definedName name="________key3" localSheetId="27" hidden="1">#REF!</definedName>
    <definedName name="________key3" localSheetId="28" hidden="1">#REF!</definedName>
    <definedName name="________key3" localSheetId="30" hidden="1">#REF!</definedName>
    <definedName name="________key3" localSheetId="32" hidden="1">#REF!</definedName>
    <definedName name="________key3" hidden="1">#REF!</definedName>
    <definedName name="________nyp2" localSheetId="1" hidden="1">#REF!</definedName>
    <definedName name="________nyp2" localSheetId="8" hidden="1">#REF!</definedName>
    <definedName name="________nyp2" localSheetId="6" hidden="1">#REF!</definedName>
    <definedName name="________nyp2" localSheetId="10" hidden="1">#REF!</definedName>
    <definedName name="________nyp2" localSheetId="11" hidden="1">#REF!</definedName>
    <definedName name="________nyp2" localSheetId="12" hidden="1">#REF!</definedName>
    <definedName name="________nyp2" localSheetId="13" hidden="1">#REF!</definedName>
    <definedName name="________nyp2" localSheetId="14" hidden="1">#REF!</definedName>
    <definedName name="________nyp2" localSheetId="15" hidden="1">#REF!</definedName>
    <definedName name="________nyp2" localSheetId="16" hidden="1">#REF!</definedName>
    <definedName name="________nyp2" localSheetId="18" hidden="1">#REF!</definedName>
    <definedName name="________nyp2" localSheetId="19" hidden="1">#REF!</definedName>
    <definedName name="________nyp2" localSheetId="27" hidden="1">#REF!</definedName>
    <definedName name="________nyp2" localSheetId="28" hidden="1">#REF!</definedName>
    <definedName name="________nyp2" localSheetId="30" hidden="1">#REF!</definedName>
    <definedName name="________nyp2" localSheetId="32" hidden="1">#REF!</definedName>
    <definedName name="________nyp2" hidden="1">#REF!</definedName>
    <definedName name="_______key2" localSheetId="1" hidden="1">#REF!</definedName>
    <definedName name="_______key2" localSheetId="8" hidden="1">#REF!</definedName>
    <definedName name="_______key2" localSheetId="6" hidden="1">#REF!</definedName>
    <definedName name="_______key2" localSheetId="10" hidden="1">#REF!</definedName>
    <definedName name="_______key2" localSheetId="11" hidden="1">#REF!</definedName>
    <definedName name="_______key2" localSheetId="12" hidden="1">#REF!</definedName>
    <definedName name="_______key2" localSheetId="13" hidden="1">#REF!</definedName>
    <definedName name="_______key2" localSheetId="14" hidden="1">#REF!</definedName>
    <definedName name="_______key2" localSheetId="15" hidden="1">#REF!</definedName>
    <definedName name="_______key2" localSheetId="16" hidden="1">#REF!</definedName>
    <definedName name="_______key2" localSheetId="18" hidden="1">#REF!</definedName>
    <definedName name="_______key2" localSheetId="19" hidden="1">#REF!</definedName>
    <definedName name="_______key2" localSheetId="27" hidden="1">#REF!</definedName>
    <definedName name="_______key2" localSheetId="28" hidden="1">#REF!</definedName>
    <definedName name="_______key2" localSheetId="30" hidden="1">#REF!</definedName>
    <definedName name="_______key2" localSheetId="32" hidden="1">#REF!</definedName>
    <definedName name="_______key2" hidden="1">#REF!</definedName>
    <definedName name="_______key3" localSheetId="1" hidden="1">#REF!</definedName>
    <definedName name="_______key3" localSheetId="8" hidden="1">#REF!</definedName>
    <definedName name="_______key3" localSheetId="6" hidden="1">#REF!</definedName>
    <definedName name="_______key3" localSheetId="10" hidden="1">#REF!</definedName>
    <definedName name="_______key3" localSheetId="11" hidden="1">#REF!</definedName>
    <definedName name="_______key3" localSheetId="12" hidden="1">#REF!</definedName>
    <definedName name="_______key3" localSheetId="13" hidden="1">#REF!</definedName>
    <definedName name="_______key3" localSheetId="14" hidden="1">#REF!</definedName>
    <definedName name="_______key3" localSheetId="15" hidden="1">#REF!</definedName>
    <definedName name="_______key3" localSheetId="16" hidden="1">#REF!</definedName>
    <definedName name="_______key3" localSheetId="18" hidden="1">#REF!</definedName>
    <definedName name="_______key3" localSheetId="19" hidden="1">#REF!</definedName>
    <definedName name="_______key3" localSheetId="27" hidden="1">#REF!</definedName>
    <definedName name="_______key3" localSheetId="28" hidden="1">#REF!</definedName>
    <definedName name="_______key3" localSheetId="30" hidden="1">#REF!</definedName>
    <definedName name="_______key3" localSheetId="32" hidden="1">#REF!</definedName>
    <definedName name="_______key3" hidden="1">#REF!</definedName>
    <definedName name="_______nyp2" localSheetId="1" hidden="1">#REF!</definedName>
    <definedName name="_______nyp2" localSheetId="8" hidden="1">#REF!</definedName>
    <definedName name="_______nyp2" localSheetId="6" hidden="1">#REF!</definedName>
    <definedName name="_______nyp2" localSheetId="10" hidden="1">#REF!</definedName>
    <definedName name="_______nyp2" localSheetId="11" hidden="1">#REF!</definedName>
    <definedName name="_______nyp2" localSheetId="12" hidden="1">#REF!</definedName>
    <definedName name="_______nyp2" localSheetId="13" hidden="1">#REF!</definedName>
    <definedName name="_______nyp2" localSheetId="14" hidden="1">#REF!</definedName>
    <definedName name="_______nyp2" localSheetId="15" hidden="1">#REF!</definedName>
    <definedName name="_______nyp2" localSheetId="16" hidden="1">#REF!</definedName>
    <definedName name="_______nyp2" localSheetId="18" hidden="1">#REF!</definedName>
    <definedName name="_______nyp2" localSheetId="19" hidden="1">#REF!</definedName>
    <definedName name="_______nyp2" localSheetId="27" hidden="1">#REF!</definedName>
    <definedName name="_______nyp2" localSheetId="28" hidden="1">#REF!</definedName>
    <definedName name="_______nyp2" localSheetId="30" hidden="1">#REF!</definedName>
    <definedName name="_______nyp2" localSheetId="32" hidden="1">#REF!</definedName>
    <definedName name="_______nyp2" hidden="1">#REF!</definedName>
    <definedName name="______key2" localSheetId="1" hidden="1">#REF!</definedName>
    <definedName name="______key2" localSheetId="8" hidden="1">#REF!</definedName>
    <definedName name="______key2" localSheetId="6" hidden="1">#REF!</definedName>
    <definedName name="______key2" localSheetId="10" hidden="1">#REF!</definedName>
    <definedName name="______key2" localSheetId="11" hidden="1">#REF!</definedName>
    <definedName name="______key2" localSheetId="12" hidden="1">#REF!</definedName>
    <definedName name="______key2" localSheetId="13" hidden="1">#REF!</definedName>
    <definedName name="______key2" localSheetId="14" hidden="1">#REF!</definedName>
    <definedName name="______key2" localSheetId="15" hidden="1">#REF!</definedName>
    <definedName name="______key2" localSheetId="16" hidden="1">#REF!</definedName>
    <definedName name="______key2" localSheetId="18" hidden="1">#REF!</definedName>
    <definedName name="______key2" localSheetId="19" hidden="1">#REF!</definedName>
    <definedName name="______key2" localSheetId="27" hidden="1">#REF!</definedName>
    <definedName name="______key2" localSheetId="28" hidden="1">#REF!</definedName>
    <definedName name="______key2" localSheetId="30" hidden="1">#REF!</definedName>
    <definedName name="______key2" localSheetId="32" hidden="1">#REF!</definedName>
    <definedName name="______key2" hidden="1">#REF!</definedName>
    <definedName name="______key3" localSheetId="1" hidden="1">#REF!</definedName>
    <definedName name="______key3" localSheetId="8" hidden="1">#REF!</definedName>
    <definedName name="______key3" localSheetId="6" hidden="1">#REF!</definedName>
    <definedName name="______key3" localSheetId="10" hidden="1">#REF!</definedName>
    <definedName name="______key3" localSheetId="11" hidden="1">#REF!</definedName>
    <definedName name="______key3" localSheetId="12" hidden="1">#REF!</definedName>
    <definedName name="______key3" localSheetId="13" hidden="1">#REF!</definedName>
    <definedName name="______key3" localSheetId="14" hidden="1">#REF!</definedName>
    <definedName name="______key3" localSheetId="15" hidden="1">#REF!</definedName>
    <definedName name="______key3" localSheetId="16" hidden="1">#REF!</definedName>
    <definedName name="______key3" localSheetId="18" hidden="1">#REF!</definedName>
    <definedName name="______key3" localSheetId="19" hidden="1">#REF!</definedName>
    <definedName name="______key3" localSheetId="27" hidden="1">#REF!</definedName>
    <definedName name="______key3" localSheetId="28" hidden="1">#REF!</definedName>
    <definedName name="______key3" localSheetId="30" hidden="1">#REF!</definedName>
    <definedName name="______key3" localSheetId="32" hidden="1">#REF!</definedName>
    <definedName name="______key3" hidden="1">#REF!</definedName>
    <definedName name="______nyp2" localSheetId="1" hidden="1">#REF!</definedName>
    <definedName name="______nyp2" localSheetId="8" hidden="1">#REF!</definedName>
    <definedName name="______nyp2" localSheetId="6" hidden="1">#REF!</definedName>
    <definedName name="______nyp2" localSheetId="10" hidden="1">#REF!</definedName>
    <definedName name="______nyp2" localSheetId="11" hidden="1">#REF!</definedName>
    <definedName name="______nyp2" localSheetId="12" hidden="1">#REF!</definedName>
    <definedName name="______nyp2" localSheetId="13" hidden="1">#REF!</definedName>
    <definedName name="______nyp2" localSheetId="14" hidden="1">#REF!</definedName>
    <definedName name="______nyp2" localSheetId="15" hidden="1">#REF!</definedName>
    <definedName name="______nyp2" localSheetId="16" hidden="1">#REF!</definedName>
    <definedName name="______nyp2" localSheetId="18" hidden="1">#REF!</definedName>
    <definedName name="______nyp2" localSheetId="19" hidden="1">#REF!</definedName>
    <definedName name="______nyp2" localSheetId="27" hidden="1">#REF!</definedName>
    <definedName name="______nyp2" localSheetId="28" hidden="1">#REF!</definedName>
    <definedName name="______nyp2" localSheetId="30" hidden="1">#REF!</definedName>
    <definedName name="______nyp2" localSheetId="32" hidden="1">#REF!</definedName>
    <definedName name="______nyp2" hidden="1">#REF!</definedName>
    <definedName name="_____key2" localSheetId="1" hidden="1">#REF!</definedName>
    <definedName name="_____key2" localSheetId="8" hidden="1">#REF!</definedName>
    <definedName name="_____key2" localSheetId="6" hidden="1">#REF!</definedName>
    <definedName name="_____key2" localSheetId="10" hidden="1">#REF!</definedName>
    <definedName name="_____key2" localSheetId="11" hidden="1">#REF!</definedName>
    <definedName name="_____key2" localSheetId="12" hidden="1">#REF!</definedName>
    <definedName name="_____key2" localSheetId="13" hidden="1">#REF!</definedName>
    <definedName name="_____key2" localSheetId="14" hidden="1">#REF!</definedName>
    <definedName name="_____key2" localSheetId="15" hidden="1">#REF!</definedName>
    <definedName name="_____key2" localSheetId="16" hidden="1">#REF!</definedName>
    <definedName name="_____key2" localSheetId="18" hidden="1">#REF!</definedName>
    <definedName name="_____key2" localSheetId="19" hidden="1">#REF!</definedName>
    <definedName name="_____key2" localSheetId="27" hidden="1">#REF!</definedName>
    <definedName name="_____key2" localSheetId="28" hidden="1">#REF!</definedName>
    <definedName name="_____key2" localSheetId="30" hidden="1">#REF!</definedName>
    <definedName name="_____key2" localSheetId="32" hidden="1">#REF!</definedName>
    <definedName name="_____key2" hidden="1">#REF!</definedName>
    <definedName name="_____key3" localSheetId="1" hidden="1">#REF!</definedName>
    <definedName name="_____key3" localSheetId="8" hidden="1">#REF!</definedName>
    <definedName name="_____key3" localSheetId="6" hidden="1">#REF!</definedName>
    <definedName name="_____key3" localSheetId="10" hidden="1">#REF!</definedName>
    <definedName name="_____key3" localSheetId="11" hidden="1">#REF!</definedName>
    <definedName name="_____key3" localSheetId="12" hidden="1">#REF!</definedName>
    <definedName name="_____key3" localSheetId="13" hidden="1">#REF!</definedName>
    <definedName name="_____key3" localSheetId="14" hidden="1">#REF!</definedName>
    <definedName name="_____key3" localSheetId="15" hidden="1">#REF!</definedName>
    <definedName name="_____key3" localSheetId="16" hidden="1">#REF!</definedName>
    <definedName name="_____key3" localSheetId="18" hidden="1">#REF!</definedName>
    <definedName name="_____key3" localSheetId="19" hidden="1">#REF!</definedName>
    <definedName name="_____key3" localSheetId="27" hidden="1">#REF!</definedName>
    <definedName name="_____key3" localSheetId="28" hidden="1">#REF!</definedName>
    <definedName name="_____key3" localSheetId="30" hidden="1">#REF!</definedName>
    <definedName name="_____key3" localSheetId="32" hidden="1">#REF!</definedName>
    <definedName name="_____key3" hidden="1">#REF!</definedName>
    <definedName name="_____nyp2" localSheetId="1" hidden="1">#REF!</definedName>
    <definedName name="_____nyp2" localSheetId="8" hidden="1">#REF!</definedName>
    <definedName name="_____nyp2" localSheetId="6" hidden="1">#REF!</definedName>
    <definedName name="_____nyp2" localSheetId="10" hidden="1">#REF!</definedName>
    <definedName name="_____nyp2" localSheetId="11" hidden="1">#REF!</definedName>
    <definedName name="_____nyp2" localSheetId="12" hidden="1">#REF!</definedName>
    <definedName name="_____nyp2" localSheetId="13" hidden="1">#REF!</definedName>
    <definedName name="_____nyp2" localSheetId="14" hidden="1">#REF!</definedName>
    <definedName name="_____nyp2" localSheetId="15" hidden="1">#REF!</definedName>
    <definedName name="_____nyp2" localSheetId="16" hidden="1">#REF!</definedName>
    <definedName name="_____nyp2" localSheetId="18" hidden="1">#REF!</definedName>
    <definedName name="_____nyp2" localSheetId="19" hidden="1">#REF!</definedName>
    <definedName name="_____nyp2" localSheetId="27" hidden="1">#REF!</definedName>
    <definedName name="_____nyp2" localSheetId="28" hidden="1">#REF!</definedName>
    <definedName name="_____nyp2" localSheetId="30" hidden="1">#REF!</definedName>
    <definedName name="_____nyp2" localSheetId="32" hidden="1">#REF!</definedName>
    <definedName name="_____nyp2" hidden="1">#REF!</definedName>
    <definedName name="____key2" localSheetId="1" hidden="1">#REF!</definedName>
    <definedName name="____key2" localSheetId="8" hidden="1">#REF!</definedName>
    <definedName name="____key2" localSheetId="6" hidden="1">#REF!</definedName>
    <definedName name="____key2" localSheetId="10" hidden="1">#REF!</definedName>
    <definedName name="____key2" localSheetId="11" hidden="1">#REF!</definedName>
    <definedName name="____key2" localSheetId="12" hidden="1">#REF!</definedName>
    <definedName name="____key2" localSheetId="13" hidden="1">#REF!</definedName>
    <definedName name="____key2" localSheetId="14" hidden="1">#REF!</definedName>
    <definedName name="____key2" localSheetId="15" hidden="1">#REF!</definedName>
    <definedName name="____key2" localSheetId="16" hidden="1">#REF!</definedName>
    <definedName name="____key2" localSheetId="18" hidden="1">#REF!</definedName>
    <definedName name="____key2" localSheetId="19" hidden="1">#REF!</definedName>
    <definedName name="____key2" localSheetId="27" hidden="1">#REF!</definedName>
    <definedName name="____key2" localSheetId="28" hidden="1">#REF!</definedName>
    <definedName name="____key2" localSheetId="30" hidden="1">#REF!</definedName>
    <definedName name="____key2" localSheetId="32" hidden="1">#REF!</definedName>
    <definedName name="____key2" hidden="1">#REF!</definedName>
    <definedName name="____key3" localSheetId="1" hidden="1">#REF!</definedName>
    <definedName name="____key3" localSheetId="8" hidden="1">#REF!</definedName>
    <definedName name="____key3" localSheetId="6" hidden="1">#REF!</definedName>
    <definedName name="____key3" localSheetId="10" hidden="1">#REF!</definedName>
    <definedName name="____key3" localSheetId="11" hidden="1">#REF!</definedName>
    <definedName name="____key3" localSheetId="12" hidden="1">#REF!</definedName>
    <definedName name="____key3" localSheetId="13" hidden="1">#REF!</definedName>
    <definedName name="____key3" localSheetId="14" hidden="1">#REF!</definedName>
    <definedName name="____key3" localSheetId="15" hidden="1">#REF!</definedName>
    <definedName name="____key3" localSheetId="16" hidden="1">#REF!</definedName>
    <definedName name="____key3" localSheetId="18" hidden="1">#REF!</definedName>
    <definedName name="____key3" localSheetId="19" hidden="1">#REF!</definedName>
    <definedName name="____key3" localSheetId="27" hidden="1">#REF!</definedName>
    <definedName name="____key3" localSheetId="28" hidden="1">#REF!</definedName>
    <definedName name="____key3" localSheetId="30" hidden="1">#REF!</definedName>
    <definedName name="____key3" localSheetId="32" hidden="1">#REF!</definedName>
    <definedName name="____key3" hidden="1">#REF!</definedName>
    <definedName name="____nyp2" localSheetId="1" hidden="1">#REF!</definedName>
    <definedName name="____nyp2" localSheetId="8" hidden="1">#REF!</definedName>
    <definedName name="____nyp2" localSheetId="6" hidden="1">#REF!</definedName>
    <definedName name="____nyp2" localSheetId="10" hidden="1">#REF!</definedName>
    <definedName name="____nyp2" localSheetId="11" hidden="1">#REF!</definedName>
    <definedName name="____nyp2" localSheetId="12" hidden="1">#REF!</definedName>
    <definedName name="____nyp2" localSheetId="13" hidden="1">#REF!</definedName>
    <definedName name="____nyp2" localSheetId="14" hidden="1">#REF!</definedName>
    <definedName name="____nyp2" localSheetId="15" hidden="1">#REF!</definedName>
    <definedName name="____nyp2" localSheetId="16" hidden="1">#REF!</definedName>
    <definedName name="____nyp2" localSheetId="18" hidden="1">#REF!</definedName>
    <definedName name="____nyp2" localSheetId="19" hidden="1">#REF!</definedName>
    <definedName name="____nyp2" localSheetId="27" hidden="1">#REF!</definedName>
    <definedName name="____nyp2" localSheetId="28" hidden="1">#REF!</definedName>
    <definedName name="____nyp2" localSheetId="30" hidden="1">#REF!</definedName>
    <definedName name="____nyp2" localSheetId="32" hidden="1">#REF!</definedName>
    <definedName name="____nyp2" hidden="1">#REF!</definedName>
    <definedName name="___key2" localSheetId="1" hidden="1">#REF!</definedName>
    <definedName name="___key2" localSheetId="8" hidden="1">#REF!</definedName>
    <definedName name="___key2" localSheetId="6" hidden="1">#REF!</definedName>
    <definedName name="___key2" localSheetId="10" hidden="1">#REF!</definedName>
    <definedName name="___key2" localSheetId="11" hidden="1">#REF!</definedName>
    <definedName name="___key2" localSheetId="12" hidden="1">#REF!</definedName>
    <definedName name="___key2" localSheetId="13" hidden="1">#REF!</definedName>
    <definedName name="___key2" localSheetId="14" hidden="1">#REF!</definedName>
    <definedName name="___key2" localSheetId="15" hidden="1">#REF!</definedName>
    <definedName name="___key2" localSheetId="16" hidden="1">#REF!</definedName>
    <definedName name="___key2" localSheetId="18" hidden="1">#REF!</definedName>
    <definedName name="___key2" localSheetId="19" hidden="1">#REF!</definedName>
    <definedName name="___key2" localSheetId="27" hidden="1">#REF!</definedName>
    <definedName name="___key2" localSheetId="28" hidden="1">#REF!</definedName>
    <definedName name="___key2" localSheetId="30" hidden="1">#REF!</definedName>
    <definedName name="___key2" localSheetId="32" hidden="1">#REF!</definedName>
    <definedName name="___key2" hidden="1">#REF!</definedName>
    <definedName name="___key3" localSheetId="1" hidden="1">#REF!</definedName>
    <definedName name="___key3" localSheetId="8" hidden="1">#REF!</definedName>
    <definedName name="___key3" localSheetId="6" hidden="1">#REF!</definedName>
    <definedName name="___key3" localSheetId="10" hidden="1">#REF!</definedName>
    <definedName name="___key3" localSheetId="11" hidden="1">#REF!</definedName>
    <definedName name="___key3" localSheetId="12" hidden="1">#REF!</definedName>
    <definedName name="___key3" localSheetId="13" hidden="1">#REF!</definedName>
    <definedName name="___key3" localSheetId="14" hidden="1">#REF!</definedName>
    <definedName name="___key3" localSheetId="15" hidden="1">#REF!</definedName>
    <definedName name="___key3" localSheetId="16" hidden="1">#REF!</definedName>
    <definedName name="___key3" localSheetId="18" hidden="1">#REF!</definedName>
    <definedName name="___key3" localSheetId="19" hidden="1">#REF!</definedName>
    <definedName name="___key3" localSheetId="27" hidden="1">#REF!</definedName>
    <definedName name="___key3" localSheetId="28" hidden="1">#REF!</definedName>
    <definedName name="___key3" localSheetId="30" hidden="1">#REF!</definedName>
    <definedName name="___key3" localSheetId="32" hidden="1">#REF!</definedName>
    <definedName name="___key3" hidden="1">#REF!</definedName>
    <definedName name="___nyp2" localSheetId="1" hidden="1">#REF!</definedName>
    <definedName name="___nyp2" localSheetId="8" hidden="1">#REF!</definedName>
    <definedName name="___nyp2" localSheetId="6" hidden="1">#REF!</definedName>
    <definedName name="___nyp2" localSheetId="10" hidden="1">#REF!</definedName>
    <definedName name="___nyp2" localSheetId="11" hidden="1">#REF!</definedName>
    <definedName name="___nyp2" localSheetId="12" hidden="1">#REF!</definedName>
    <definedName name="___nyp2" localSheetId="13" hidden="1">#REF!</definedName>
    <definedName name="___nyp2" localSheetId="14" hidden="1">#REF!</definedName>
    <definedName name="___nyp2" localSheetId="15" hidden="1">#REF!</definedName>
    <definedName name="___nyp2" localSheetId="16" hidden="1">#REF!</definedName>
    <definedName name="___nyp2" localSheetId="18" hidden="1">#REF!</definedName>
    <definedName name="___nyp2" localSheetId="19" hidden="1">#REF!</definedName>
    <definedName name="___nyp2" localSheetId="27" hidden="1">#REF!</definedName>
    <definedName name="___nyp2" localSheetId="28" hidden="1">#REF!</definedName>
    <definedName name="___nyp2" localSheetId="30" hidden="1">#REF!</definedName>
    <definedName name="___nyp2" localSheetId="32" hidden="1">#REF!</definedName>
    <definedName name="___nyp2" hidden="1">#REF!</definedName>
    <definedName name="__key2" localSheetId="1" hidden="1">#REF!</definedName>
    <definedName name="__key2" localSheetId="8" hidden="1">#REF!</definedName>
    <definedName name="__key2" localSheetId="6" hidden="1">#REF!</definedName>
    <definedName name="__key2" localSheetId="10" hidden="1">#REF!</definedName>
    <definedName name="__key2" localSheetId="11" hidden="1">#REF!</definedName>
    <definedName name="__key2" localSheetId="12" hidden="1">#REF!</definedName>
    <definedName name="__key2" localSheetId="13" hidden="1">#REF!</definedName>
    <definedName name="__key2" localSheetId="14" hidden="1">#REF!</definedName>
    <definedName name="__key2" localSheetId="15" hidden="1">#REF!</definedName>
    <definedName name="__key2" localSheetId="16" hidden="1">#REF!</definedName>
    <definedName name="__key2" localSheetId="18" hidden="1">#REF!</definedName>
    <definedName name="__key2" localSheetId="19" hidden="1">#REF!</definedName>
    <definedName name="__key2" localSheetId="27" hidden="1">#REF!</definedName>
    <definedName name="__key2" localSheetId="28" hidden="1">#REF!</definedName>
    <definedName name="__key2" localSheetId="30" hidden="1">#REF!</definedName>
    <definedName name="__key2" localSheetId="32" hidden="1">#REF!</definedName>
    <definedName name="__key2" hidden="1">#REF!</definedName>
    <definedName name="__key3" localSheetId="1" hidden="1">#REF!</definedName>
    <definedName name="__key3" localSheetId="8" hidden="1">#REF!</definedName>
    <definedName name="__key3" localSheetId="6" hidden="1">#REF!</definedName>
    <definedName name="__key3" localSheetId="10" hidden="1">#REF!</definedName>
    <definedName name="__key3" localSheetId="11" hidden="1">#REF!</definedName>
    <definedName name="__key3" localSheetId="12" hidden="1">#REF!</definedName>
    <definedName name="__key3" localSheetId="13" hidden="1">#REF!</definedName>
    <definedName name="__key3" localSheetId="14" hidden="1">#REF!</definedName>
    <definedName name="__key3" localSheetId="15" hidden="1">#REF!</definedName>
    <definedName name="__key3" localSheetId="16" hidden="1">#REF!</definedName>
    <definedName name="__key3" localSheetId="18" hidden="1">#REF!</definedName>
    <definedName name="__key3" localSheetId="19" hidden="1">#REF!</definedName>
    <definedName name="__key3" localSheetId="27" hidden="1">#REF!</definedName>
    <definedName name="__key3" localSheetId="28" hidden="1">#REF!</definedName>
    <definedName name="__key3" localSheetId="30" hidden="1">#REF!</definedName>
    <definedName name="__key3" localSheetId="32" hidden="1">#REF!</definedName>
    <definedName name="__key3" hidden="1">#REF!</definedName>
    <definedName name="__nyp2" localSheetId="1" hidden="1">#REF!</definedName>
    <definedName name="__nyp2" localSheetId="8" hidden="1">#REF!</definedName>
    <definedName name="__nyp2" localSheetId="6" hidden="1">#REF!</definedName>
    <definedName name="__nyp2" localSheetId="10" hidden="1">#REF!</definedName>
    <definedName name="__nyp2" localSheetId="11" hidden="1">#REF!</definedName>
    <definedName name="__nyp2" localSheetId="12" hidden="1">#REF!</definedName>
    <definedName name="__nyp2" localSheetId="13" hidden="1">#REF!</definedName>
    <definedName name="__nyp2" localSheetId="14" hidden="1">#REF!</definedName>
    <definedName name="__nyp2" localSheetId="15" hidden="1">#REF!</definedName>
    <definedName name="__nyp2" localSheetId="16" hidden="1">#REF!</definedName>
    <definedName name="__nyp2" localSheetId="18" hidden="1">#REF!</definedName>
    <definedName name="__nyp2" localSheetId="19" hidden="1">#REF!</definedName>
    <definedName name="__nyp2" localSheetId="27" hidden="1">#REF!</definedName>
    <definedName name="__nyp2" localSheetId="28" hidden="1">#REF!</definedName>
    <definedName name="__nyp2" localSheetId="30" hidden="1">#REF!</definedName>
    <definedName name="__nyp2" localSheetId="32" hidden="1">#REF!</definedName>
    <definedName name="__nyp2" hidden="1">#REF!</definedName>
    <definedName name="_xlnm._FilterDatabase" localSheetId="19" hidden="1">'HarperCollins Chr Pub'!$A$11:$I$121</definedName>
    <definedName name="_Key1" localSheetId="1" hidden="1">#REF!</definedName>
    <definedName name="_Key1" localSheetId="8" hidden="1">#REF!</definedName>
    <definedName name="_Key1" localSheetId="6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30" hidden="1">#REF!</definedName>
    <definedName name="_Key1" localSheetId="32" hidden="1">#REF!</definedName>
    <definedName name="_Key1" hidden="1">#REF!</definedName>
    <definedName name="_Key2" localSheetId="1" hidden="1">#REF!</definedName>
    <definedName name="_Key2" localSheetId="8" hidden="1">#REF!</definedName>
    <definedName name="_Key2" localSheetId="6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6" hidden="1">#REF!</definedName>
    <definedName name="_Key2" localSheetId="27" hidden="1">#REF!</definedName>
    <definedName name="_Key2" localSheetId="28" hidden="1">#REF!</definedName>
    <definedName name="_Key2" localSheetId="30" hidden="1">#REF!</definedName>
    <definedName name="_Key2" localSheetId="32" hidden="1">#REF!</definedName>
    <definedName name="_Key2" hidden="1">#REF!</definedName>
    <definedName name="_key3" localSheetId="1" hidden="1">#REF!</definedName>
    <definedName name="_key3" localSheetId="8" hidden="1">#REF!</definedName>
    <definedName name="_key3" localSheetId="6" hidden="1">#REF!</definedName>
    <definedName name="_key3" localSheetId="10" hidden="1">#REF!</definedName>
    <definedName name="_key3" localSheetId="11" hidden="1">#REF!</definedName>
    <definedName name="_key3" localSheetId="12" hidden="1">#REF!</definedName>
    <definedName name="_key3" localSheetId="13" hidden="1">#REF!</definedName>
    <definedName name="_key3" localSheetId="14" hidden="1">#REF!</definedName>
    <definedName name="_key3" localSheetId="15" hidden="1">#REF!</definedName>
    <definedName name="_key3" localSheetId="16" hidden="1">#REF!</definedName>
    <definedName name="_key3" localSheetId="18" hidden="1">#REF!</definedName>
    <definedName name="_key3" localSheetId="19" hidden="1">#REF!</definedName>
    <definedName name="_key3" localSheetId="20" hidden="1">#REF!</definedName>
    <definedName name="_key3" localSheetId="26" hidden="1">#REF!</definedName>
    <definedName name="_key3" localSheetId="27" hidden="1">#REF!</definedName>
    <definedName name="_key3" localSheetId="28" hidden="1">#REF!</definedName>
    <definedName name="_key3" localSheetId="30" hidden="1">#REF!</definedName>
    <definedName name="_key3" localSheetId="32" hidden="1">#REF!</definedName>
    <definedName name="_key3" hidden="1">#REF!</definedName>
    <definedName name="_nyp2" localSheetId="1" hidden="1">#REF!</definedName>
    <definedName name="_nyp2" localSheetId="8" hidden="1">#REF!</definedName>
    <definedName name="_nyp2" localSheetId="6" hidden="1">#REF!</definedName>
    <definedName name="_nyp2" localSheetId="10" hidden="1">#REF!</definedName>
    <definedName name="_nyp2" localSheetId="11" hidden="1">#REF!</definedName>
    <definedName name="_nyp2" localSheetId="12" hidden="1">#REF!</definedName>
    <definedName name="_nyp2" localSheetId="13" hidden="1">#REF!</definedName>
    <definedName name="_nyp2" localSheetId="14" hidden="1">#REF!</definedName>
    <definedName name="_nyp2" localSheetId="15" hidden="1">#REF!</definedName>
    <definedName name="_nyp2" localSheetId="16" hidden="1">#REF!</definedName>
    <definedName name="_nyp2" localSheetId="18" hidden="1">#REF!</definedName>
    <definedName name="_nyp2" localSheetId="19" hidden="1">#REF!</definedName>
    <definedName name="_nyp2" localSheetId="27" hidden="1">#REF!</definedName>
    <definedName name="_nyp2" localSheetId="28" hidden="1">#REF!</definedName>
    <definedName name="_nyp2" localSheetId="30" hidden="1">#REF!</definedName>
    <definedName name="_nyp2" localSheetId="32" hidden="1">#REF!</definedName>
    <definedName name="_nyp2" hidden="1">#REF!</definedName>
    <definedName name="_oh1" localSheetId="1">#REF!</definedName>
    <definedName name="_oh1" localSheetId="8">#REF!</definedName>
    <definedName name="_oh1" localSheetId="6">#REF!</definedName>
    <definedName name="_oh1" localSheetId="10">#REF!</definedName>
    <definedName name="_oh1" localSheetId="11">#REF!</definedName>
    <definedName name="_oh1" localSheetId="12">#REF!</definedName>
    <definedName name="_oh1" localSheetId="13">#REF!</definedName>
    <definedName name="_oh1" localSheetId="14">#REF!</definedName>
    <definedName name="_oh1" localSheetId="15">#REF!</definedName>
    <definedName name="_oh1" localSheetId="16">#REF!</definedName>
    <definedName name="_oh1" localSheetId="18">#REF!</definedName>
    <definedName name="_oh1" localSheetId="27">#REF!</definedName>
    <definedName name="_oh1" localSheetId="28">#REF!</definedName>
    <definedName name="_oh1" localSheetId="30">#REF!</definedName>
    <definedName name="_oh1" localSheetId="32">#REF!</definedName>
    <definedName name="_oh1">#REF!</definedName>
    <definedName name="_Order1" hidden="1">255</definedName>
    <definedName name="_Order2" hidden="1">255</definedName>
    <definedName name="_Sort" localSheetId="1" hidden="1">#REF!</definedName>
    <definedName name="_Sort" localSheetId="8" hidden="1">#REF!</definedName>
    <definedName name="_Sort" localSheetId="6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27" hidden="1">#REF!</definedName>
    <definedName name="_Sort" localSheetId="28" hidden="1">#REF!</definedName>
    <definedName name="_Sort" localSheetId="30" hidden="1">#REF!</definedName>
    <definedName name="_Sort" localSheetId="32" hidden="1">#REF!</definedName>
    <definedName name="_Sort" hidden="1">#REF!</definedName>
    <definedName name="advent" localSheetId="1">#REF!</definedName>
    <definedName name="advent" localSheetId="8">#REF!</definedName>
    <definedName name="advent" localSheetId="6">#REF!</definedName>
    <definedName name="advent" localSheetId="10">#REF!</definedName>
    <definedName name="advent" localSheetId="11">#REF!</definedName>
    <definedName name="advent" localSheetId="12">#REF!</definedName>
    <definedName name="advent" localSheetId="13">#REF!</definedName>
    <definedName name="advent" localSheetId="14">#REF!</definedName>
    <definedName name="advent" localSheetId="15">#REF!</definedName>
    <definedName name="advent" localSheetId="16">#REF!</definedName>
    <definedName name="advent" localSheetId="18">#REF!</definedName>
    <definedName name="advent" localSheetId="19">#REF!</definedName>
    <definedName name="advent" localSheetId="20">#REF!</definedName>
    <definedName name="advent" localSheetId="26">#REF!</definedName>
    <definedName name="advent" localSheetId="27">#REF!</definedName>
    <definedName name="advent" localSheetId="28">#REF!</definedName>
    <definedName name="advent" localSheetId="30">#REF!</definedName>
    <definedName name="advent" localSheetId="32">#REF!</definedName>
    <definedName name="advent">#REF!</definedName>
    <definedName name="all" localSheetId="1">#REF!</definedName>
    <definedName name="all" localSheetId="8">#REF!</definedName>
    <definedName name="all" localSheetId="6">#REF!</definedName>
    <definedName name="all" localSheetId="10">#REF!</definedName>
    <definedName name="all" localSheetId="11">#REF!</definedName>
    <definedName name="all" localSheetId="12">#REF!</definedName>
    <definedName name="all" localSheetId="13">#REF!</definedName>
    <definedName name="all" localSheetId="14">#REF!</definedName>
    <definedName name="all" localSheetId="15">#REF!</definedName>
    <definedName name="all" localSheetId="16">#REF!</definedName>
    <definedName name="all" localSheetId="18">#REF!</definedName>
    <definedName name="all" localSheetId="20">#REF!</definedName>
    <definedName name="all" localSheetId="26">#REF!</definedName>
    <definedName name="all" localSheetId="27">#REF!</definedName>
    <definedName name="all" localSheetId="28">#REF!</definedName>
    <definedName name="all" localSheetId="30">#REF!</definedName>
    <definedName name="all" localSheetId="32">#REF!</definedName>
    <definedName name="all">#REF!</definedName>
    <definedName name="ans" localSheetId="1">#REF!</definedName>
    <definedName name="ans" localSheetId="8">#REF!</definedName>
    <definedName name="ans" localSheetId="6">#REF!</definedName>
    <definedName name="ans" localSheetId="10">#REF!</definedName>
    <definedName name="ans" localSheetId="11">#REF!</definedName>
    <definedName name="ans" localSheetId="12">#REF!</definedName>
    <definedName name="ans" localSheetId="13">#REF!</definedName>
    <definedName name="ans" localSheetId="14">#REF!</definedName>
    <definedName name="ans" localSheetId="15">#REF!</definedName>
    <definedName name="ans" localSheetId="16">#REF!</definedName>
    <definedName name="ans" localSheetId="18">#REF!</definedName>
    <definedName name="ans" localSheetId="27">#REF!</definedName>
    <definedName name="ans" localSheetId="28">#REF!</definedName>
    <definedName name="ans" localSheetId="30">#REF!</definedName>
    <definedName name="ans" localSheetId="32">#REF!</definedName>
    <definedName name="ans">#REF!</definedName>
    <definedName name="b" localSheetId="8">'[1]Sls Fcst'!#REF!</definedName>
    <definedName name="b" localSheetId="6">'[1]Sls Fcst'!#REF!</definedName>
    <definedName name="b" localSheetId="10">'[1]Sls Fcst'!#REF!</definedName>
    <definedName name="b" localSheetId="11">'[1]Sls Fcst'!#REF!</definedName>
    <definedName name="b" localSheetId="28">'[1]Sls Fcst'!#REF!</definedName>
    <definedName name="b">'[1]Sls Fcst'!#REF!</definedName>
    <definedName name="BI" localSheetId="1">#REF!</definedName>
    <definedName name="BI" localSheetId="8">#REF!</definedName>
    <definedName name="BI" localSheetId="6">#REF!</definedName>
    <definedName name="BI" localSheetId="10">#REF!</definedName>
    <definedName name="BI" localSheetId="11">#REF!</definedName>
    <definedName name="BI" localSheetId="12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18">#REF!</definedName>
    <definedName name="BI" localSheetId="20">#REF!</definedName>
    <definedName name="BI" localSheetId="23">#REF!</definedName>
    <definedName name="BI" localSheetId="24">#REF!</definedName>
    <definedName name="BI" localSheetId="25">#REF!</definedName>
    <definedName name="BI" localSheetId="27">#REF!</definedName>
    <definedName name="BI" localSheetId="28">#REF!</definedName>
    <definedName name="BI" localSheetId="30">#REF!</definedName>
    <definedName name="BI" localSheetId="32">#REF!</definedName>
    <definedName name="BI">#REF!</definedName>
    <definedName name="BIB" localSheetId="1">#REF!</definedName>
    <definedName name="BIB" localSheetId="8">#REF!</definedName>
    <definedName name="BIB" localSheetId="6">#REF!</definedName>
    <definedName name="BIB" localSheetId="10">#REF!</definedName>
    <definedName name="BIB" localSheetId="11">#REF!</definedName>
    <definedName name="BIB" localSheetId="12">#REF!</definedName>
    <definedName name="BIB" localSheetId="13">#REF!</definedName>
    <definedName name="BIB" localSheetId="14">#REF!</definedName>
    <definedName name="BIB" localSheetId="15">#REF!</definedName>
    <definedName name="BIB" localSheetId="16">#REF!</definedName>
    <definedName name="BIB" localSheetId="18">#REF!</definedName>
    <definedName name="BIB" localSheetId="27">#REF!</definedName>
    <definedName name="BIB" localSheetId="28">#REF!</definedName>
    <definedName name="BIB" localSheetId="30">#REF!</definedName>
    <definedName name="BIB" localSheetId="32">#REF!</definedName>
    <definedName name="BIB">#REF!</definedName>
    <definedName name="BIBLE" localSheetId="1">#REF!</definedName>
    <definedName name="BIBLE" localSheetId="8">#REF!</definedName>
    <definedName name="BIBLE" localSheetId="6">#REF!</definedName>
    <definedName name="BIBLE" localSheetId="10">#REF!</definedName>
    <definedName name="BIBLE" localSheetId="11">#REF!</definedName>
    <definedName name="BIBLE" localSheetId="12">#REF!</definedName>
    <definedName name="BIBLE" localSheetId="13">#REF!</definedName>
    <definedName name="BIBLE" localSheetId="14">#REF!</definedName>
    <definedName name="BIBLE" localSheetId="15">#REF!</definedName>
    <definedName name="BIBLE" localSheetId="16">#REF!</definedName>
    <definedName name="BIBLE" localSheetId="18">#REF!</definedName>
    <definedName name="BIBLE" localSheetId="27">#REF!</definedName>
    <definedName name="BIBLE" localSheetId="28">#REF!</definedName>
    <definedName name="BIBLE" localSheetId="30">#REF!</definedName>
    <definedName name="BIBLE" localSheetId="32">#REF!</definedName>
    <definedName name="BIBLE">#REF!</definedName>
    <definedName name="BOCodes" localSheetId="1">'[2]Tyndale Pub'!#REF!</definedName>
    <definedName name="BOCodes" localSheetId="8">'[2]Tyndale Pub'!#REF!</definedName>
    <definedName name="BOCodes" localSheetId="6">'[2]Tyndale Pub'!#REF!</definedName>
    <definedName name="BOCodes" localSheetId="10">'[2]Tyndale Pub'!#REF!</definedName>
    <definedName name="BOCodes" localSheetId="11">'[2]Tyndale Pub'!#REF!</definedName>
    <definedName name="BOCodes" localSheetId="12">'[2]Tyndale Pub'!#REF!</definedName>
    <definedName name="BOCodes" localSheetId="13">'[2]Tyndale Pub'!#REF!</definedName>
    <definedName name="BOCodes" localSheetId="14">'[2]Tyndale Pub'!#REF!</definedName>
    <definedName name="BOCodes" localSheetId="15">'[2]Tyndale Pub'!#REF!</definedName>
    <definedName name="BOCodes" localSheetId="16">'[2]Tyndale Pub'!#REF!</definedName>
    <definedName name="BOCodes" localSheetId="18">'[2]Tyndale Pub'!#REF!</definedName>
    <definedName name="BOCodes" localSheetId="27">'[2]Tyndale Pub'!#REF!</definedName>
    <definedName name="BOCodes" localSheetId="28">'[2]Tyndale Pub'!#REF!</definedName>
    <definedName name="BOCodes" localSheetId="30">'[2]Tyndale Pub'!#REF!</definedName>
    <definedName name="BOCodes" localSheetId="32">'[2]Tyndale Pub'!#REF!</definedName>
    <definedName name="BOCodes">'[2]Tyndale Pub'!#REF!</definedName>
    <definedName name="BOOK" localSheetId="1">#REF!</definedName>
    <definedName name="BOOK" localSheetId="8">#REF!</definedName>
    <definedName name="BOOK" localSheetId="6">#REF!</definedName>
    <definedName name="BOOK" localSheetId="10">#REF!</definedName>
    <definedName name="BOOK" localSheetId="11">#REF!</definedName>
    <definedName name="BOOK" localSheetId="12">#REF!</definedName>
    <definedName name="BOOK" localSheetId="13">#REF!</definedName>
    <definedName name="BOOK" localSheetId="14">#REF!</definedName>
    <definedName name="BOOK" localSheetId="15">#REF!</definedName>
    <definedName name="BOOK" localSheetId="16">#REF!</definedName>
    <definedName name="BOOK" localSheetId="17">#REF!</definedName>
    <definedName name="BOOK" localSheetId="18">#REF!</definedName>
    <definedName name="BOOK" localSheetId="20">#REF!</definedName>
    <definedName name="BOOK" localSheetId="23">#REF!</definedName>
    <definedName name="BOOK" localSheetId="24">#REF!</definedName>
    <definedName name="BOOK" localSheetId="25">#REF!</definedName>
    <definedName name="BOOK" localSheetId="26">#REF!</definedName>
    <definedName name="BOOK" localSheetId="27">#REF!</definedName>
    <definedName name="BOOK" localSheetId="28">#REF!</definedName>
    <definedName name="BOOK" localSheetId="30">#REF!</definedName>
    <definedName name="BOOK" localSheetId="32">#REF!</definedName>
    <definedName name="BOOK">#REF!</definedName>
    <definedName name="books" localSheetId="1">#REF!</definedName>
    <definedName name="books" localSheetId="8">#REF!</definedName>
    <definedName name="books" localSheetId="6">#REF!</definedName>
    <definedName name="books" localSheetId="10">#REF!</definedName>
    <definedName name="books" localSheetId="11">#REF!</definedName>
    <definedName name="books" localSheetId="12">#REF!</definedName>
    <definedName name="books" localSheetId="13">#REF!</definedName>
    <definedName name="books" localSheetId="14">#REF!</definedName>
    <definedName name="books" localSheetId="15">#REF!</definedName>
    <definedName name="books" localSheetId="16">#REF!</definedName>
    <definedName name="books" localSheetId="18">#REF!</definedName>
    <definedName name="books" localSheetId="27">#REF!</definedName>
    <definedName name="books" localSheetId="28">#REF!</definedName>
    <definedName name="books" localSheetId="30">#REF!</definedName>
    <definedName name="books" localSheetId="32">#REF!</definedName>
    <definedName name="books">#REF!</definedName>
    <definedName name="CARTON" localSheetId="1">#REF!</definedName>
    <definedName name="CARTON" localSheetId="8">#REF!</definedName>
    <definedName name="CARTON" localSheetId="6">#REF!</definedName>
    <definedName name="CARTON" localSheetId="10">#REF!</definedName>
    <definedName name="CARTON" localSheetId="11">#REF!</definedName>
    <definedName name="CARTON" localSheetId="12">#REF!</definedName>
    <definedName name="CARTON" localSheetId="13">#REF!</definedName>
    <definedName name="CARTON" localSheetId="14">#REF!</definedName>
    <definedName name="CARTON" localSheetId="15">#REF!</definedName>
    <definedName name="CARTON" localSheetId="16">#REF!</definedName>
    <definedName name="CARTON" localSheetId="18">#REF!</definedName>
    <definedName name="CARTON" localSheetId="27">#REF!</definedName>
    <definedName name="CARTON" localSheetId="28">#REF!</definedName>
    <definedName name="CARTON" localSheetId="30">#REF!</definedName>
    <definedName name="CARTON" localSheetId="32">#REF!</definedName>
    <definedName name="CARTON">#REF!</definedName>
    <definedName name="CARTONSS" localSheetId="1">#REF!</definedName>
    <definedName name="CARTONSS" localSheetId="8">#REF!</definedName>
    <definedName name="CARTONSS" localSheetId="6">#REF!</definedName>
    <definedName name="CARTONSS" localSheetId="10">#REF!</definedName>
    <definedName name="CARTONSS" localSheetId="11">#REF!</definedName>
    <definedName name="CARTONSS" localSheetId="12">#REF!</definedName>
    <definedName name="CARTONSS" localSheetId="13">#REF!</definedName>
    <definedName name="CARTONSS" localSheetId="14">#REF!</definedName>
    <definedName name="CARTONSS" localSheetId="15">#REF!</definedName>
    <definedName name="CARTONSS" localSheetId="16">#REF!</definedName>
    <definedName name="CARTONSS" localSheetId="18">#REF!</definedName>
    <definedName name="CARTONSS" localSheetId="27">#REF!</definedName>
    <definedName name="CARTONSS" localSheetId="28">#REF!</definedName>
    <definedName name="CARTONSS" localSheetId="30">#REF!</definedName>
    <definedName name="CARTONSS" localSheetId="32">#REF!</definedName>
    <definedName name="CARTONSS">#REF!</definedName>
    <definedName name="cba" localSheetId="1">#REF!</definedName>
    <definedName name="cba" localSheetId="8">#REF!</definedName>
    <definedName name="cba" localSheetId="6">#REF!</definedName>
    <definedName name="cba" localSheetId="10">#REF!</definedName>
    <definedName name="cba" localSheetId="11">#REF!</definedName>
    <definedName name="cba" localSheetId="12">#REF!</definedName>
    <definedName name="cba" localSheetId="13">#REF!</definedName>
    <definedName name="cba" localSheetId="14">#REF!</definedName>
    <definedName name="cba" localSheetId="15">#REF!</definedName>
    <definedName name="cba" localSheetId="16">#REF!</definedName>
    <definedName name="cba" localSheetId="18">#REF!</definedName>
    <definedName name="cba" localSheetId="27">#REF!</definedName>
    <definedName name="cba" localSheetId="28">#REF!</definedName>
    <definedName name="cba" localSheetId="30">#REF!</definedName>
    <definedName name="cba" localSheetId="32">#REF!</definedName>
    <definedName name="cba">#REF!</definedName>
    <definedName name="cntqty" localSheetId="1">#REF!</definedName>
    <definedName name="cntqty" localSheetId="8">#REF!</definedName>
    <definedName name="cntqty" localSheetId="6">#REF!</definedName>
    <definedName name="cntqty" localSheetId="10">#REF!</definedName>
    <definedName name="cntqty" localSheetId="11">#REF!</definedName>
    <definedName name="cntqty" localSheetId="12">#REF!</definedName>
    <definedName name="cntqty" localSheetId="13">#REF!</definedName>
    <definedName name="cntqty" localSheetId="14">#REF!</definedName>
    <definedName name="cntqty" localSheetId="15">#REF!</definedName>
    <definedName name="cntqty" localSheetId="16">#REF!</definedName>
    <definedName name="cntqty" localSheetId="18">#REF!</definedName>
    <definedName name="cntqty" localSheetId="27">#REF!</definedName>
    <definedName name="cntqty" localSheetId="28">#REF!</definedName>
    <definedName name="cntqty" localSheetId="30">#REF!</definedName>
    <definedName name="cntqty" localSheetId="32">#REF!</definedName>
    <definedName name="cntqty">#REF!</definedName>
    <definedName name="code" localSheetId="1">#REF!</definedName>
    <definedName name="code" localSheetId="8">#REF!</definedName>
    <definedName name="code" localSheetId="6">#REF!</definedName>
    <definedName name="code" localSheetId="10">#REF!</definedName>
    <definedName name="code" localSheetId="11">#REF!</definedName>
    <definedName name="code" localSheetId="12">#REF!</definedName>
    <definedName name="code" localSheetId="13">#REF!</definedName>
    <definedName name="code" localSheetId="14">#REF!</definedName>
    <definedName name="code" localSheetId="15">#REF!</definedName>
    <definedName name="code" localSheetId="16">#REF!</definedName>
    <definedName name="code" localSheetId="18">#REF!</definedName>
    <definedName name="code" localSheetId="27">#REF!</definedName>
    <definedName name="code" localSheetId="28">#REF!</definedName>
    <definedName name="code" localSheetId="30">#REF!</definedName>
    <definedName name="code" localSheetId="32">#REF!</definedName>
    <definedName name="code">#REF!</definedName>
    <definedName name="CORE" localSheetId="1">#REF!</definedName>
    <definedName name="CORE" localSheetId="8">#REF!</definedName>
    <definedName name="CORE" localSheetId="6">#REF!</definedName>
    <definedName name="CORE" localSheetId="10">#REF!</definedName>
    <definedName name="CORE" localSheetId="11">#REF!</definedName>
    <definedName name="CORE" localSheetId="12">#REF!</definedName>
    <definedName name="CORE" localSheetId="13">#REF!</definedName>
    <definedName name="CORE" localSheetId="14">#REF!</definedName>
    <definedName name="CORE" localSheetId="15">#REF!</definedName>
    <definedName name="CORE" localSheetId="16">#REF!</definedName>
    <definedName name="CORE" localSheetId="18">#REF!</definedName>
    <definedName name="CORE" localSheetId="27">#REF!</definedName>
    <definedName name="CORE" localSheetId="28">#REF!</definedName>
    <definedName name="CORE" localSheetId="30">#REF!</definedName>
    <definedName name="CORE" localSheetId="32">#REF!</definedName>
    <definedName name="CORE">#REF!</definedName>
    <definedName name="cov" localSheetId="1">#REF!</definedName>
    <definedName name="cov" localSheetId="8">#REF!</definedName>
    <definedName name="cov" localSheetId="6">#REF!</definedName>
    <definedName name="cov" localSheetId="10">#REF!</definedName>
    <definedName name="cov" localSheetId="11">#REF!</definedName>
    <definedName name="cov" localSheetId="12">#REF!</definedName>
    <definedName name="cov" localSheetId="13">#REF!</definedName>
    <definedName name="cov" localSheetId="14">#REF!</definedName>
    <definedName name="cov" localSheetId="15">#REF!</definedName>
    <definedName name="cov" localSheetId="16">#REF!</definedName>
    <definedName name="cov" localSheetId="18">#REF!</definedName>
    <definedName name="cov" localSheetId="27">#REF!</definedName>
    <definedName name="cov" localSheetId="28">#REF!</definedName>
    <definedName name="cov" localSheetId="30">#REF!</definedName>
    <definedName name="cov" localSheetId="32">#REF!</definedName>
    <definedName name="cov">#REF!</definedName>
    <definedName name="dat" localSheetId="1">#REF!</definedName>
    <definedName name="dat" localSheetId="8">#REF!</definedName>
    <definedName name="dat" localSheetId="6">#REF!</definedName>
    <definedName name="dat" localSheetId="10">#REF!</definedName>
    <definedName name="dat" localSheetId="11">#REF!</definedName>
    <definedName name="dat" localSheetId="12">#REF!</definedName>
    <definedName name="dat" localSheetId="13">#REF!</definedName>
    <definedName name="dat" localSheetId="14">#REF!</definedName>
    <definedName name="dat" localSheetId="15">#REF!</definedName>
    <definedName name="dat" localSheetId="16">#REF!</definedName>
    <definedName name="dat" localSheetId="18">#REF!</definedName>
    <definedName name="dat" localSheetId="27">#REF!</definedName>
    <definedName name="dat" localSheetId="28">#REF!</definedName>
    <definedName name="dat" localSheetId="30">#REF!</definedName>
    <definedName name="dat" localSheetId="32">#REF!</definedName>
    <definedName name="dat">#REF!</definedName>
    <definedName name="data" localSheetId="1">#REF!</definedName>
    <definedName name="data" localSheetId="8">#REF!</definedName>
    <definedName name="data" localSheetId="6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8">#REF!</definedName>
    <definedName name="data" localSheetId="27">#REF!</definedName>
    <definedName name="data" localSheetId="28">#REF!</definedName>
    <definedName name="data" localSheetId="30">#REF!</definedName>
    <definedName name="data" localSheetId="32">#REF!</definedName>
    <definedName name="data">#REF!</definedName>
    <definedName name="data1" localSheetId="1">#REF!</definedName>
    <definedName name="data1" localSheetId="8">#REF!</definedName>
    <definedName name="data1" localSheetId="6">#REF!</definedName>
    <definedName name="data1" localSheetId="10">#REF!</definedName>
    <definedName name="data1" localSheetId="11">#REF!</definedName>
    <definedName name="data1" localSheetId="12">#REF!</definedName>
    <definedName name="data1" localSheetId="13">#REF!</definedName>
    <definedName name="data1" localSheetId="14">#REF!</definedName>
    <definedName name="data1" localSheetId="15">#REF!</definedName>
    <definedName name="data1" localSheetId="16">#REF!</definedName>
    <definedName name="data1" localSheetId="18">#REF!</definedName>
    <definedName name="data1" localSheetId="27">#REF!</definedName>
    <definedName name="data1" localSheetId="28">#REF!</definedName>
    <definedName name="data1" localSheetId="30">#REF!</definedName>
    <definedName name="data1" localSheetId="32">#REF!</definedName>
    <definedName name="data1">#REF!</definedName>
    <definedName name="data2" localSheetId="1">#REF!</definedName>
    <definedName name="data2" localSheetId="8">#REF!</definedName>
    <definedName name="data2" localSheetId="6">#REF!</definedName>
    <definedName name="data2" localSheetId="10">#REF!</definedName>
    <definedName name="data2" localSheetId="11">#REF!</definedName>
    <definedName name="data2" localSheetId="12">#REF!</definedName>
    <definedName name="data2" localSheetId="13">#REF!</definedName>
    <definedName name="data2" localSheetId="14">#REF!</definedName>
    <definedName name="data2" localSheetId="15">#REF!</definedName>
    <definedName name="data2" localSheetId="16">#REF!</definedName>
    <definedName name="data2" localSheetId="18">#REF!</definedName>
    <definedName name="data2" localSheetId="27">#REF!</definedName>
    <definedName name="data2" localSheetId="28">#REF!</definedName>
    <definedName name="data2" localSheetId="30">#REF!</definedName>
    <definedName name="data2" localSheetId="32">#REF!</definedName>
    <definedName name="data2">#REF!</definedName>
    <definedName name="data3" localSheetId="1">#REF!</definedName>
    <definedName name="data3" localSheetId="8">#REF!</definedName>
    <definedName name="data3" localSheetId="6">#REF!</definedName>
    <definedName name="data3" localSheetId="10">#REF!</definedName>
    <definedName name="data3" localSheetId="11">#REF!</definedName>
    <definedName name="data3" localSheetId="12">#REF!</definedName>
    <definedName name="data3" localSheetId="13">#REF!</definedName>
    <definedName name="data3" localSheetId="14">#REF!</definedName>
    <definedName name="data3" localSheetId="15">#REF!</definedName>
    <definedName name="data3" localSheetId="16">#REF!</definedName>
    <definedName name="data3" localSheetId="18">#REF!</definedName>
    <definedName name="data3" localSheetId="27">#REF!</definedName>
    <definedName name="data3" localSheetId="28">#REF!</definedName>
    <definedName name="data3" localSheetId="30">#REF!</definedName>
    <definedName name="data3" localSheetId="32">#REF!</definedName>
    <definedName name="data3">#REF!</definedName>
    <definedName name="data4" localSheetId="1">#REF!</definedName>
    <definedName name="data4" localSheetId="8">#REF!</definedName>
    <definedName name="data4" localSheetId="6">#REF!</definedName>
    <definedName name="data4" localSheetId="10">#REF!</definedName>
    <definedName name="data4" localSheetId="11">#REF!</definedName>
    <definedName name="data4" localSheetId="12">#REF!</definedName>
    <definedName name="data4" localSheetId="13">#REF!</definedName>
    <definedName name="data4" localSheetId="14">#REF!</definedName>
    <definedName name="data4" localSheetId="15">#REF!</definedName>
    <definedName name="data4" localSheetId="16">#REF!</definedName>
    <definedName name="data4" localSheetId="18">#REF!</definedName>
    <definedName name="data4" localSheetId="27">#REF!</definedName>
    <definedName name="data4" localSheetId="28">#REF!</definedName>
    <definedName name="data4" localSheetId="30">#REF!</definedName>
    <definedName name="data4" localSheetId="32">#REF!</definedName>
    <definedName name="data4">#REF!</definedName>
    <definedName name="dataa" localSheetId="1">#REF!</definedName>
    <definedName name="dataa" localSheetId="8">#REF!</definedName>
    <definedName name="dataa" localSheetId="6">#REF!</definedName>
    <definedName name="dataa" localSheetId="10">#REF!</definedName>
    <definedName name="dataa" localSheetId="11">#REF!</definedName>
    <definedName name="dataa" localSheetId="12">#REF!</definedName>
    <definedName name="dataa" localSheetId="13">#REF!</definedName>
    <definedName name="dataa" localSheetId="14">#REF!</definedName>
    <definedName name="dataa" localSheetId="15">#REF!</definedName>
    <definedName name="dataa" localSheetId="16">#REF!</definedName>
    <definedName name="dataa" localSheetId="18">#REF!</definedName>
    <definedName name="dataa" localSheetId="27">#REF!</definedName>
    <definedName name="dataa" localSheetId="28">#REF!</definedName>
    <definedName name="dataa" localSheetId="30">#REF!</definedName>
    <definedName name="dataa" localSheetId="32">#REF!</definedName>
    <definedName name="dataa">#REF!</definedName>
    <definedName name="ean" localSheetId="1">#REF!</definedName>
    <definedName name="ean" localSheetId="8">#REF!</definedName>
    <definedName name="ean" localSheetId="6">#REF!</definedName>
    <definedName name="ean" localSheetId="10">#REF!</definedName>
    <definedName name="ean" localSheetId="11">#REF!</definedName>
    <definedName name="ean" localSheetId="12">#REF!</definedName>
    <definedName name="ean" localSheetId="13">#REF!</definedName>
    <definedName name="ean" localSheetId="14">#REF!</definedName>
    <definedName name="ean" localSheetId="15">#REF!</definedName>
    <definedName name="ean" localSheetId="16">#REF!</definedName>
    <definedName name="ean" localSheetId="18">#REF!</definedName>
    <definedName name="ean" localSheetId="27">#REF!</definedName>
    <definedName name="ean" localSheetId="28">#REF!</definedName>
    <definedName name="ean" localSheetId="30">#REF!</definedName>
    <definedName name="ean" localSheetId="32">#REF!</definedName>
    <definedName name="ean">#REF!</definedName>
    <definedName name="fff" localSheetId="1">#REF!</definedName>
    <definedName name="fff" localSheetId="8">#REF!</definedName>
    <definedName name="fff" localSheetId="6">#REF!</definedName>
    <definedName name="fff" localSheetId="10">#REF!</definedName>
    <definedName name="fff" localSheetId="11">#REF!</definedName>
    <definedName name="fff" localSheetId="12">#REF!</definedName>
    <definedName name="fff" localSheetId="13">#REF!</definedName>
    <definedName name="fff" localSheetId="14">#REF!</definedName>
    <definedName name="fff" localSheetId="15">#REF!</definedName>
    <definedName name="fff" localSheetId="16">#REF!</definedName>
    <definedName name="fff" localSheetId="18">#REF!</definedName>
    <definedName name="fff" localSheetId="27">#REF!</definedName>
    <definedName name="fff" localSheetId="28">#REF!</definedName>
    <definedName name="fff" localSheetId="30">#REF!</definedName>
    <definedName name="fff" localSheetId="32">#REF!</definedName>
    <definedName name="fff">#REF!</definedName>
    <definedName name="FreightCodes" localSheetId="1">'[2]Tyndale Pub'!#REF!</definedName>
    <definedName name="FreightCodes" localSheetId="8">'[2]Tyndale Pub'!#REF!</definedName>
    <definedName name="FreightCodes" localSheetId="6">'[2]Tyndale Pub'!#REF!</definedName>
    <definedName name="FreightCodes" localSheetId="10">'[2]Tyndale Pub'!#REF!</definedName>
    <definedName name="FreightCodes" localSheetId="11">'[2]Tyndale Pub'!#REF!</definedName>
    <definedName name="FreightCodes" localSheetId="12">'[2]Tyndale Pub'!#REF!</definedName>
    <definedName name="FreightCodes" localSheetId="13">'[2]Tyndale Pub'!#REF!</definedName>
    <definedName name="FreightCodes" localSheetId="14">'[2]Tyndale Pub'!#REF!</definedName>
    <definedName name="FreightCodes" localSheetId="15">'[2]Tyndale Pub'!#REF!</definedName>
    <definedName name="FreightCodes" localSheetId="16">'[2]Tyndale Pub'!#REF!</definedName>
    <definedName name="FreightCodes" localSheetId="18">'[2]Tyndale Pub'!#REF!</definedName>
    <definedName name="FreightCodes" localSheetId="27">'[2]Tyndale Pub'!#REF!</definedName>
    <definedName name="FreightCodes" localSheetId="28">'[2]Tyndale Pub'!#REF!</definedName>
    <definedName name="FreightCodes" localSheetId="30">'[2]Tyndale Pub'!#REF!</definedName>
    <definedName name="FreightCodes" localSheetId="32">'[2]Tyndale Pub'!#REF!</definedName>
    <definedName name="FreightCodes">'[2]Tyndale Pub'!#REF!</definedName>
    <definedName name="GIFT" localSheetId="1">#REF!</definedName>
    <definedName name="GIFT" localSheetId="8">#REF!</definedName>
    <definedName name="GIFT" localSheetId="6">#REF!</definedName>
    <definedName name="GIFT" localSheetId="10">#REF!</definedName>
    <definedName name="GIFT" localSheetId="11">#REF!</definedName>
    <definedName name="GIFT" localSheetId="12">#REF!</definedName>
    <definedName name="GIFT" localSheetId="13">#REF!</definedName>
    <definedName name="GIFT" localSheetId="14">#REF!</definedName>
    <definedName name="GIFT" localSheetId="15">#REF!</definedName>
    <definedName name="GIFT" localSheetId="16">#REF!</definedName>
    <definedName name="GIFT" localSheetId="17">#REF!</definedName>
    <definedName name="GIFT" localSheetId="18">#REF!</definedName>
    <definedName name="GIFT" localSheetId="20">#REF!</definedName>
    <definedName name="GIFT" localSheetId="23">#REF!</definedName>
    <definedName name="GIFT" localSheetId="24">#REF!</definedName>
    <definedName name="GIFT" localSheetId="25">#REF!</definedName>
    <definedName name="GIFT" localSheetId="26">#REF!</definedName>
    <definedName name="GIFT" localSheetId="27">#REF!</definedName>
    <definedName name="GIFT" localSheetId="28">#REF!</definedName>
    <definedName name="GIFT" localSheetId="30">#REF!</definedName>
    <definedName name="GIFT" localSheetId="32">#REF!</definedName>
    <definedName name="GIFT">#REF!</definedName>
    <definedName name="inventory" localSheetId="1">#REF!</definedName>
    <definedName name="inventory" localSheetId="8">#REF!</definedName>
    <definedName name="inventory" localSheetId="6">#REF!</definedName>
    <definedName name="inventory" localSheetId="10">#REF!</definedName>
    <definedName name="inventory" localSheetId="11">#REF!</definedName>
    <definedName name="inventory" localSheetId="12">#REF!</definedName>
    <definedName name="inventory" localSheetId="13">#REF!</definedName>
    <definedName name="inventory" localSheetId="14">#REF!</definedName>
    <definedName name="inventory" localSheetId="15">#REF!</definedName>
    <definedName name="inventory" localSheetId="16">#REF!</definedName>
    <definedName name="inventory" localSheetId="18">#REF!</definedName>
    <definedName name="inventory" localSheetId="19">#REF!</definedName>
    <definedName name="inventory" localSheetId="27">#REF!</definedName>
    <definedName name="inventory" localSheetId="28">#REF!</definedName>
    <definedName name="inventory" localSheetId="30">#REF!</definedName>
    <definedName name="inventory" localSheetId="32">#REF!</definedName>
    <definedName name="inventory">#REF!</definedName>
    <definedName name="isbn" localSheetId="1">#REF!</definedName>
    <definedName name="isbn" localSheetId="8">#REF!</definedName>
    <definedName name="isbn" localSheetId="6">#REF!</definedName>
    <definedName name="isbn" localSheetId="10">#REF!</definedName>
    <definedName name="isbn" localSheetId="11">#REF!</definedName>
    <definedName name="isbn" localSheetId="12">#REF!</definedName>
    <definedName name="isbn" localSheetId="13">#REF!</definedName>
    <definedName name="isbn" localSheetId="14">#REF!</definedName>
    <definedName name="isbn" localSheetId="15">#REF!</definedName>
    <definedName name="isbn" localSheetId="16">#REF!</definedName>
    <definedName name="isbn" localSheetId="18">#REF!</definedName>
    <definedName name="isbn" localSheetId="27">#REF!</definedName>
    <definedName name="isbn" localSheetId="28">#REF!</definedName>
    <definedName name="isbn" localSheetId="30">#REF!</definedName>
    <definedName name="isbn" localSheetId="32">#REF!</definedName>
    <definedName name="isbn">#REF!</definedName>
    <definedName name="isbn13">[1]update!$Q$2:$S$10998</definedName>
    <definedName name="janines" localSheetId="1">#REF!</definedName>
    <definedName name="janines" localSheetId="8">#REF!</definedName>
    <definedName name="janines" localSheetId="6">#REF!</definedName>
    <definedName name="janines" localSheetId="10">#REF!</definedName>
    <definedName name="janines" localSheetId="11">#REF!</definedName>
    <definedName name="janines" localSheetId="12">#REF!</definedName>
    <definedName name="janines" localSheetId="13">#REF!</definedName>
    <definedName name="janines" localSheetId="14">#REF!</definedName>
    <definedName name="janines" localSheetId="15">#REF!</definedName>
    <definedName name="janines" localSheetId="16">#REF!</definedName>
    <definedName name="janines" localSheetId="17">#REF!</definedName>
    <definedName name="janines" localSheetId="18">#REF!</definedName>
    <definedName name="janines" localSheetId="19">#REF!</definedName>
    <definedName name="janines" localSheetId="20">#REF!</definedName>
    <definedName name="janines" localSheetId="23">#REF!</definedName>
    <definedName name="janines" localSheetId="24">#REF!</definedName>
    <definedName name="janines" localSheetId="25">#REF!</definedName>
    <definedName name="janines" localSheetId="26">#REF!</definedName>
    <definedName name="janines" localSheetId="27">#REF!</definedName>
    <definedName name="janines" localSheetId="28">#REF!</definedName>
    <definedName name="janines" localSheetId="30">#REF!</definedName>
    <definedName name="janines" localSheetId="32">#REF!</definedName>
    <definedName name="janines">#REF!</definedName>
    <definedName name="Judson" localSheetId="1">#REF!</definedName>
    <definedName name="Judson" localSheetId="8">#REF!</definedName>
    <definedName name="Judson" localSheetId="6">#REF!</definedName>
    <definedName name="Judson" localSheetId="10">#REF!</definedName>
    <definedName name="Judson" localSheetId="11">#REF!</definedName>
    <definedName name="Judson" localSheetId="12">#REF!</definedName>
    <definedName name="Judson" localSheetId="13">#REF!</definedName>
    <definedName name="Judson" localSheetId="14">#REF!</definedName>
    <definedName name="Judson" localSheetId="15">#REF!</definedName>
    <definedName name="Judson" localSheetId="16">#REF!</definedName>
    <definedName name="Judson" localSheetId="18">#REF!</definedName>
    <definedName name="Judson" localSheetId="27">#REF!</definedName>
    <definedName name="Judson" localSheetId="28">#REF!</definedName>
    <definedName name="Judson" localSheetId="30">#REF!</definedName>
    <definedName name="Judson" localSheetId="32">#REF!</definedName>
    <definedName name="Judson">#REF!</definedName>
    <definedName name="keysub" localSheetId="1" hidden="1">#REF!</definedName>
    <definedName name="keysub" localSheetId="8" hidden="1">#REF!</definedName>
    <definedName name="keysub" localSheetId="6" hidden="1">#REF!</definedName>
    <definedName name="keysub" localSheetId="10" hidden="1">#REF!</definedName>
    <definedName name="keysub" localSheetId="11" hidden="1">#REF!</definedName>
    <definedName name="keysub" localSheetId="12" hidden="1">#REF!</definedName>
    <definedName name="keysub" localSheetId="13" hidden="1">#REF!</definedName>
    <definedName name="keysub" localSheetId="14" hidden="1">#REF!</definedName>
    <definedName name="keysub" localSheetId="15" hidden="1">#REF!</definedName>
    <definedName name="keysub" localSheetId="16" hidden="1">#REF!</definedName>
    <definedName name="keysub" localSheetId="18" hidden="1">#REF!</definedName>
    <definedName name="keysub" localSheetId="19" hidden="1">#REF!</definedName>
    <definedName name="keysub" localSheetId="20" hidden="1">#REF!</definedName>
    <definedName name="keysub" localSheetId="26" hidden="1">#REF!</definedName>
    <definedName name="keysub" localSheetId="27" hidden="1">#REF!</definedName>
    <definedName name="keysub" localSheetId="28" hidden="1">#REF!</definedName>
    <definedName name="keysub" localSheetId="30" hidden="1">#REF!</definedName>
    <definedName name="keysub" localSheetId="32" hidden="1">#REF!</definedName>
    <definedName name="keysub" hidden="1">#REF!</definedName>
    <definedName name="keysub2" localSheetId="1" hidden="1">#REF!</definedName>
    <definedName name="keysub2" localSheetId="8" hidden="1">#REF!</definedName>
    <definedName name="keysub2" localSheetId="6" hidden="1">#REF!</definedName>
    <definedName name="keysub2" localSheetId="10" hidden="1">#REF!</definedName>
    <definedName name="keysub2" localSheetId="11" hidden="1">#REF!</definedName>
    <definedName name="keysub2" localSheetId="12" hidden="1">#REF!</definedName>
    <definedName name="keysub2" localSheetId="13" hidden="1">#REF!</definedName>
    <definedName name="keysub2" localSheetId="14" hidden="1">#REF!</definedName>
    <definedName name="keysub2" localSheetId="15" hidden="1">#REF!</definedName>
    <definedName name="keysub2" localSheetId="16" hidden="1">#REF!</definedName>
    <definedName name="keysub2" localSheetId="18" hidden="1">#REF!</definedName>
    <definedName name="keysub2" localSheetId="19" hidden="1">#REF!</definedName>
    <definedName name="keysub2" localSheetId="20" hidden="1">#REF!</definedName>
    <definedName name="keysub2" localSheetId="26" hidden="1">#REF!</definedName>
    <definedName name="keysub2" localSheetId="27" hidden="1">#REF!</definedName>
    <definedName name="keysub2" localSheetId="28" hidden="1">#REF!</definedName>
    <definedName name="keysub2" localSheetId="30" hidden="1">#REF!</definedName>
    <definedName name="keysub2" localSheetId="32" hidden="1">#REF!</definedName>
    <definedName name="keysub2" hidden="1">#REF!</definedName>
    <definedName name="KI" localSheetId="1">#REF!</definedName>
    <definedName name="KI" localSheetId="8">#REF!</definedName>
    <definedName name="KI" localSheetId="6">#REF!</definedName>
    <definedName name="KI" localSheetId="10">#REF!</definedName>
    <definedName name="KI" localSheetId="11">#REF!</definedName>
    <definedName name="KI" localSheetId="12">#REF!</definedName>
    <definedName name="KI" localSheetId="13">#REF!</definedName>
    <definedName name="KI" localSheetId="14">#REF!</definedName>
    <definedName name="KI" localSheetId="15">#REF!</definedName>
    <definedName name="KI" localSheetId="16">#REF!</definedName>
    <definedName name="KI" localSheetId="18">#REF!</definedName>
    <definedName name="KI" localSheetId="27">#REF!</definedName>
    <definedName name="KI" localSheetId="28">#REF!</definedName>
    <definedName name="KI" localSheetId="30">#REF!</definedName>
    <definedName name="KI" localSheetId="32">#REF!</definedName>
    <definedName name="KI">#REF!</definedName>
    <definedName name="KID" localSheetId="1">#REF!</definedName>
    <definedName name="KID" localSheetId="8">#REF!</definedName>
    <definedName name="KID" localSheetId="6">#REF!</definedName>
    <definedName name="KID" localSheetId="10">#REF!</definedName>
    <definedName name="KID" localSheetId="11">#REF!</definedName>
    <definedName name="KID" localSheetId="12">#REF!</definedName>
    <definedName name="KID" localSheetId="13">#REF!</definedName>
    <definedName name="KID" localSheetId="14">#REF!</definedName>
    <definedName name="KID" localSheetId="15">#REF!</definedName>
    <definedName name="KID" localSheetId="16">#REF!</definedName>
    <definedName name="KID" localSheetId="18">#REF!</definedName>
    <definedName name="KID" localSheetId="27">#REF!</definedName>
    <definedName name="KID" localSheetId="28">#REF!</definedName>
    <definedName name="KID" localSheetId="30">#REF!</definedName>
    <definedName name="KID" localSheetId="32">#REF!</definedName>
    <definedName name="KID">#REF!</definedName>
    <definedName name="laterna" localSheetId="1">#REF!</definedName>
    <definedName name="laterna" localSheetId="8">#REF!</definedName>
    <definedName name="laterna" localSheetId="6">#REF!</definedName>
    <definedName name="laterna" localSheetId="10">#REF!</definedName>
    <definedName name="laterna" localSheetId="11">#REF!</definedName>
    <definedName name="laterna" localSheetId="12">#REF!</definedName>
    <definedName name="laterna" localSheetId="13">#REF!</definedName>
    <definedName name="laterna" localSheetId="14">#REF!</definedName>
    <definedName name="laterna" localSheetId="15">#REF!</definedName>
    <definedName name="laterna" localSheetId="16">#REF!</definedName>
    <definedName name="laterna" localSheetId="18">#REF!</definedName>
    <definedName name="laterna" localSheetId="27">#REF!</definedName>
    <definedName name="laterna" localSheetId="28">#REF!</definedName>
    <definedName name="laterna" localSheetId="30">#REF!</definedName>
    <definedName name="laterna" localSheetId="32">#REF!</definedName>
    <definedName name="laterna">#REF!</definedName>
    <definedName name="lead" localSheetId="1">#REF!</definedName>
    <definedName name="lead" localSheetId="8">#REF!</definedName>
    <definedName name="lead" localSheetId="6">#REF!</definedName>
    <definedName name="lead" localSheetId="10">#REF!</definedName>
    <definedName name="lead" localSheetId="11">#REF!</definedName>
    <definedName name="lead" localSheetId="12">#REF!</definedName>
    <definedName name="lead" localSheetId="13">#REF!</definedName>
    <definedName name="lead" localSheetId="14">#REF!</definedName>
    <definedName name="lead" localSheetId="15">#REF!</definedName>
    <definedName name="lead" localSheetId="16">#REF!</definedName>
    <definedName name="lead" localSheetId="18">#REF!</definedName>
    <definedName name="lead" localSheetId="27">#REF!</definedName>
    <definedName name="lead" localSheetId="28">#REF!</definedName>
    <definedName name="lead" localSheetId="30">#REF!</definedName>
    <definedName name="lead" localSheetId="32">#REF!</definedName>
    <definedName name="lead">#REF!</definedName>
    <definedName name="list" localSheetId="1">#REF!</definedName>
    <definedName name="list" localSheetId="8">#REF!</definedName>
    <definedName name="list" localSheetId="6">#REF!</definedName>
    <definedName name="list" localSheetId="10">#REF!</definedName>
    <definedName name="list" localSheetId="11">#REF!</definedName>
    <definedName name="list" localSheetId="12">#REF!</definedName>
    <definedName name="list" localSheetId="13">#REF!</definedName>
    <definedName name="list" localSheetId="14">#REF!</definedName>
    <definedName name="list" localSheetId="15">#REF!</definedName>
    <definedName name="list" localSheetId="16">#REF!</definedName>
    <definedName name="list" localSheetId="18">#REF!</definedName>
    <definedName name="list" localSheetId="27">#REF!</definedName>
    <definedName name="list" localSheetId="28">#REF!</definedName>
    <definedName name="list" localSheetId="30">#REF!</definedName>
    <definedName name="list" localSheetId="32">#REF!</definedName>
    <definedName name="list">#REF!</definedName>
    <definedName name="MARCHLIST" localSheetId="1">#REF!</definedName>
    <definedName name="MARCHLIST" localSheetId="8">#REF!</definedName>
    <definedName name="MARCHLIST" localSheetId="6">#REF!</definedName>
    <definedName name="MARCHLIST" localSheetId="10">#REF!</definedName>
    <definedName name="MARCHLIST" localSheetId="11">#REF!</definedName>
    <definedName name="MARCHLIST" localSheetId="12">#REF!</definedName>
    <definedName name="MARCHLIST" localSheetId="13">#REF!</definedName>
    <definedName name="MARCHLIST" localSheetId="14">#REF!</definedName>
    <definedName name="MARCHLIST" localSheetId="15">#REF!</definedName>
    <definedName name="MARCHLIST" localSheetId="16">#REF!</definedName>
    <definedName name="MARCHLIST" localSheetId="18">#REF!</definedName>
    <definedName name="MARCHLIST" localSheetId="27">#REF!</definedName>
    <definedName name="MARCHLIST" localSheetId="28">#REF!</definedName>
    <definedName name="MARCHLIST" localSheetId="30">#REF!</definedName>
    <definedName name="MARCHLIST" localSheetId="32">#REF!</definedName>
    <definedName name="MARCHLIST">#REF!</definedName>
    <definedName name="MERCH" localSheetId="1">#REF!</definedName>
    <definedName name="MERCH" localSheetId="8">#REF!</definedName>
    <definedName name="MERCH" localSheetId="6">#REF!</definedName>
    <definedName name="MERCH" localSheetId="10">#REF!</definedName>
    <definedName name="MERCH" localSheetId="11">#REF!</definedName>
    <definedName name="MERCH" localSheetId="12">#REF!</definedName>
    <definedName name="MERCH" localSheetId="13">#REF!</definedName>
    <definedName name="MERCH" localSheetId="14">#REF!</definedName>
    <definedName name="MERCH" localSheetId="15">#REF!</definedName>
    <definedName name="MERCH" localSheetId="16">#REF!</definedName>
    <definedName name="MERCH" localSheetId="18">#REF!</definedName>
    <definedName name="MERCH" localSheetId="27">#REF!</definedName>
    <definedName name="MERCH" localSheetId="28">#REF!</definedName>
    <definedName name="MERCH" localSheetId="30">#REF!</definedName>
    <definedName name="MERCH" localSheetId="32">#REF!</definedName>
    <definedName name="MERCH">#REF!</definedName>
    <definedName name="mkt" localSheetId="19">'[3]DELETE DO NOT PRINT all promos'!$A$4:$J$257</definedName>
    <definedName name="mkt">'[4]DELETE DO NOT PRINT all promos'!$A$4:$J$257</definedName>
    <definedName name="MU" localSheetId="1">#REF!</definedName>
    <definedName name="MU" localSheetId="8">#REF!</definedName>
    <definedName name="MU" localSheetId="6">#REF!</definedName>
    <definedName name="MU" localSheetId="10">#REF!</definedName>
    <definedName name="MU" localSheetId="11">#REF!</definedName>
    <definedName name="MU" localSheetId="12">#REF!</definedName>
    <definedName name="MU" localSheetId="13">#REF!</definedName>
    <definedName name="MU" localSheetId="14">#REF!</definedName>
    <definedName name="MU" localSheetId="15">#REF!</definedName>
    <definedName name="MU" localSheetId="16">#REF!</definedName>
    <definedName name="MU" localSheetId="17">#REF!</definedName>
    <definedName name="MU" localSheetId="18">#REF!</definedName>
    <definedName name="MU" localSheetId="19">#REF!</definedName>
    <definedName name="MU" localSheetId="20">#REF!</definedName>
    <definedName name="MU" localSheetId="23">#REF!</definedName>
    <definedName name="MU" localSheetId="24">#REF!</definedName>
    <definedName name="MU" localSheetId="25">#REF!</definedName>
    <definedName name="MU" localSheetId="26">#REF!</definedName>
    <definedName name="MU" localSheetId="27">#REF!</definedName>
    <definedName name="MU" localSheetId="28">#REF!</definedName>
    <definedName name="MU" localSheetId="30">#REF!</definedName>
    <definedName name="MU" localSheetId="32">#REF!</definedName>
    <definedName name="MU">#REF!</definedName>
    <definedName name="mun" localSheetId="1">#REF!</definedName>
    <definedName name="mun" localSheetId="8">#REF!</definedName>
    <definedName name="mun" localSheetId="6">#REF!</definedName>
    <definedName name="mun" localSheetId="10">#REF!</definedName>
    <definedName name="mun" localSheetId="11">#REF!</definedName>
    <definedName name="mun" localSheetId="12">#REF!</definedName>
    <definedName name="mun" localSheetId="13">#REF!</definedName>
    <definedName name="mun" localSheetId="14">#REF!</definedName>
    <definedName name="mun" localSheetId="15">#REF!</definedName>
    <definedName name="mun" localSheetId="16">#REF!</definedName>
    <definedName name="mun" localSheetId="18">#REF!</definedName>
    <definedName name="mun" localSheetId="19">#REF!</definedName>
    <definedName name="mun" localSheetId="20">#REF!</definedName>
    <definedName name="mun" localSheetId="26">#REF!</definedName>
    <definedName name="mun" localSheetId="27">#REF!</definedName>
    <definedName name="mun" localSheetId="28">#REF!</definedName>
    <definedName name="mun" localSheetId="30">#REF!</definedName>
    <definedName name="mun" localSheetId="32">#REF!</definedName>
    <definedName name="mun">#REF!</definedName>
    <definedName name="music" localSheetId="1">#REF!</definedName>
    <definedName name="music" localSheetId="8">#REF!</definedName>
    <definedName name="music" localSheetId="6">#REF!</definedName>
    <definedName name="music" localSheetId="10">#REF!</definedName>
    <definedName name="music" localSheetId="11">#REF!</definedName>
    <definedName name="music" localSheetId="12">#REF!</definedName>
    <definedName name="music" localSheetId="13">#REF!</definedName>
    <definedName name="music" localSheetId="14">#REF!</definedName>
    <definedName name="music" localSheetId="15">#REF!</definedName>
    <definedName name="music" localSheetId="16">#REF!</definedName>
    <definedName name="music" localSheetId="18">#REF!</definedName>
    <definedName name="music" localSheetId="19">#REF!</definedName>
    <definedName name="music" localSheetId="20">#REF!</definedName>
    <definedName name="music" localSheetId="26">#REF!</definedName>
    <definedName name="music" localSheetId="27">#REF!</definedName>
    <definedName name="music" localSheetId="28">#REF!</definedName>
    <definedName name="music" localSheetId="30">#REF!</definedName>
    <definedName name="music" localSheetId="32">#REF!</definedName>
    <definedName name="music">#REF!</definedName>
    <definedName name="NEW" localSheetId="1">#REF!</definedName>
    <definedName name="NEW" localSheetId="8">#REF!</definedName>
    <definedName name="NEW" localSheetId="6">#REF!</definedName>
    <definedName name="NEW" localSheetId="10">#REF!</definedName>
    <definedName name="NEW" localSheetId="11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 localSheetId="16">#REF!</definedName>
    <definedName name="NEW" localSheetId="18">#REF!</definedName>
    <definedName name="NEW" localSheetId="27">#REF!</definedName>
    <definedName name="NEW" localSheetId="28">#REF!</definedName>
    <definedName name="NEW" localSheetId="30">#REF!</definedName>
    <definedName name="NEW" localSheetId="32">#REF!</definedName>
    <definedName name="NEW">#REF!</definedName>
    <definedName name="oh" localSheetId="1">#REF!</definedName>
    <definedName name="oh" localSheetId="8">#REF!</definedName>
    <definedName name="oh" localSheetId="6">#REF!</definedName>
    <definedName name="oh" localSheetId="10">#REF!</definedName>
    <definedName name="oh" localSheetId="11">#REF!</definedName>
    <definedName name="oh" localSheetId="12">#REF!</definedName>
    <definedName name="oh" localSheetId="13">#REF!</definedName>
    <definedName name="oh" localSheetId="14">#REF!</definedName>
    <definedName name="oh" localSheetId="15">#REF!</definedName>
    <definedName name="oh" localSheetId="16">#REF!</definedName>
    <definedName name="oh" localSheetId="18">#REF!</definedName>
    <definedName name="oh" localSheetId="27">#REF!</definedName>
    <definedName name="oh" localSheetId="28">#REF!</definedName>
    <definedName name="oh" localSheetId="30">#REF!</definedName>
    <definedName name="oh" localSheetId="32">#REF!</definedName>
    <definedName name="oh">#REF!</definedName>
    <definedName name="par" localSheetId="1">#REF!</definedName>
    <definedName name="par" localSheetId="8">#REF!</definedName>
    <definedName name="par" localSheetId="6">#REF!</definedName>
    <definedName name="par" localSheetId="10">#REF!</definedName>
    <definedName name="par" localSheetId="11">#REF!</definedName>
    <definedName name="par" localSheetId="12">#REF!</definedName>
    <definedName name="par" localSheetId="13">#REF!</definedName>
    <definedName name="par" localSheetId="14">#REF!</definedName>
    <definedName name="par" localSheetId="15">#REF!</definedName>
    <definedName name="par" localSheetId="16">#REF!</definedName>
    <definedName name="par" localSheetId="18">#REF!</definedName>
    <definedName name="par" localSheetId="27">#REF!</definedName>
    <definedName name="par" localSheetId="28">#REF!</definedName>
    <definedName name="par" localSheetId="30">#REF!</definedName>
    <definedName name="par" localSheetId="32">#REF!</definedName>
    <definedName name="par">#REF!</definedName>
    <definedName name="PE" localSheetId="1">#REF!</definedName>
    <definedName name="PE" localSheetId="8">#REF!</definedName>
    <definedName name="PE" localSheetId="6">#REF!</definedName>
    <definedName name="PE" localSheetId="10">#REF!</definedName>
    <definedName name="PE" localSheetId="11">#REF!</definedName>
    <definedName name="PE" localSheetId="12">#REF!</definedName>
    <definedName name="PE" localSheetId="13">#REF!</definedName>
    <definedName name="PE" localSheetId="14">#REF!</definedName>
    <definedName name="PE" localSheetId="15">#REF!</definedName>
    <definedName name="PE" localSheetId="16">#REF!</definedName>
    <definedName name="PE" localSheetId="18">#REF!</definedName>
    <definedName name="PE" localSheetId="27">#REF!</definedName>
    <definedName name="PE" localSheetId="28">#REF!</definedName>
    <definedName name="PE" localSheetId="30">#REF!</definedName>
    <definedName name="PE" localSheetId="32">#REF!</definedName>
    <definedName name="PE">#REF!</definedName>
    <definedName name="peniel" localSheetId="1">#REF!</definedName>
    <definedName name="peniel" localSheetId="8">#REF!</definedName>
    <definedName name="peniel" localSheetId="6">#REF!</definedName>
    <definedName name="peniel" localSheetId="10">#REF!</definedName>
    <definedName name="peniel" localSheetId="11">#REF!</definedName>
    <definedName name="peniel" localSheetId="12">#REF!</definedName>
    <definedName name="peniel" localSheetId="13">#REF!</definedName>
    <definedName name="peniel" localSheetId="14">#REF!</definedName>
    <definedName name="peniel" localSheetId="15">#REF!</definedName>
    <definedName name="peniel" localSheetId="16">#REF!</definedName>
    <definedName name="peniel" localSheetId="18">#REF!</definedName>
    <definedName name="peniel" localSheetId="27">#REF!</definedName>
    <definedName name="peniel" localSheetId="28">#REF!</definedName>
    <definedName name="peniel" localSheetId="30">#REF!</definedName>
    <definedName name="peniel" localSheetId="32">#REF!</definedName>
    <definedName name="peniel">#REF!</definedName>
    <definedName name="planner" localSheetId="1">#REF!</definedName>
    <definedName name="planner" localSheetId="8">#REF!</definedName>
    <definedName name="planner" localSheetId="6">#REF!</definedName>
    <definedName name="planner" localSheetId="10">#REF!</definedName>
    <definedName name="planner" localSheetId="11">#REF!</definedName>
    <definedName name="planner" localSheetId="12">#REF!</definedName>
    <definedName name="planner" localSheetId="13">#REF!</definedName>
    <definedName name="planner" localSheetId="14">#REF!</definedName>
    <definedName name="planner" localSheetId="15">#REF!</definedName>
    <definedName name="planner" localSheetId="16">#REF!</definedName>
    <definedName name="planner" localSheetId="18">#REF!</definedName>
    <definedName name="planner" localSheetId="19">#REF!</definedName>
    <definedName name="planner" localSheetId="27">#REF!</definedName>
    <definedName name="planner" localSheetId="28">#REF!</definedName>
    <definedName name="planner" localSheetId="30">#REF!</definedName>
    <definedName name="planner" localSheetId="32">#REF!</definedName>
    <definedName name="planner">#REF!</definedName>
    <definedName name="PO" localSheetId="1">#REF!</definedName>
    <definedName name="PO" localSheetId="8">#REF!</definedName>
    <definedName name="PO" localSheetId="6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15">#REF!</definedName>
    <definedName name="PO" localSheetId="16">#REF!</definedName>
    <definedName name="PO" localSheetId="18">#REF!</definedName>
    <definedName name="PO" localSheetId="27">#REF!</definedName>
    <definedName name="PO" localSheetId="28">#REF!</definedName>
    <definedName name="PO" localSheetId="30">#REF!</definedName>
    <definedName name="PO" localSheetId="32">#REF!</definedName>
    <definedName name="PO">#REF!</definedName>
    <definedName name="POP" localSheetId="1">#REF!</definedName>
    <definedName name="POP" localSheetId="8">#REF!</definedName>
    <definedName name="POP" localSheetId="6">#REF!</definedName>
    <definedName name="POP" localSheetId="10">#REF!</definedName>
    <definedName name="POP" localSheetId="11">#REF!</definedName>
    <definedName name="POP" localSheetId="12">#REF!</definedName>
    <definedName name="POP" localSheetId="13">#REF!</definedName>
    <definedName name="POP" localSheetId="14">#REF!</definedName>
    <definedName name="POP" localSheetId="15">#REF!</definedName>
    <definedName name="POP" localSheetId="16">#REF!</definedName>
    <definedName name="POP" localSheetId="18">#REF!</definedName>
    <definedName name="POP" localSheetId="27">#REF!</definedName>
    <definedName name="POP" localSheetId="28">#REF!</definedName>
    <definedName name="POP" localSheetId="30">#REF!</definedName>
    <definedName name="POP" localSheetId="32">#REF!</definedName>
    <definedName name="POP">#REF!</definedName>
    <definedName name="price" localSheetId="1">#REF!</definedName>
    <definedName name="price" localSheetId="8">#REF!</definedName>
    <definedName name="price" localSheetId="6">#REF!</definedName>
    <definedName name="price" localSheetId="10">#REF!</definedName>
    <definedName name="price" localSheetId="11">#REF!</definedName>
    <definedName name="price" localSheetId="12">#REF!</definedName>
    <definedName name="price" localSheetId="13">#REF!</definedName>
    <definedName name="price" localSheetId="14">#REF!</definedName>
    <definedName name="price" localSheetId="15">#REF!</definedName>
    <definedName name="price" localSheetId="16">#REF!</definedName>
    <definedName name="price" localSheetId="18">#REF!</definedName>
    <definedName name="price" localSheetId="27">#REF!</definedName>
    <definedName name="price" localSheetId="28">#REF!</definedName>
    <definedName name="price" localSheetId="30">#REF!</definedName>
    <definedName name="price" localSheetId="32">#REF!</definedName>
    <definedName name="price">#REF!</definedName>
    <definedName name="_xlnm.Print_Area" localSheetId="1">'B&amp;H'!$A$1:$I$38</definedName>
    <definedName name="_xlnm.Print_Area" localSheetId="2">'Baker Pub'!$A$1:$I$24</definedName>
    <definedName name="_xlnm.Print_Area" localSheetId="3">'Barbour Pub'!$A$1:$I$20</definedName>
    <definedName name="_xlnm.Print_Area" localSheetId="4">'BroadStreet Pub'!$A$1:$I$34</definedName>
    <definedName name="_xlnm.Print_Area" localSheetId="8">'CA Gift'!$A$1:$I$29</definedName>
    <definedName name="_xlnm.Print_Area" localSheetId="5">'Capitol Christian'!$A$1:$I$70</definedName>
    <definedName name="_xlnm.Print_Area" localSheetId="6">Carpentree!$A$1:$I$38</definedName>
    <definedName name="_xlnm.Print_Area" localSheetId="7">Carson!$A$1:$I$34</definedName>
    <definedName name="_xlnm.Print_Area" localSheetId="11">'Cottage Garden'!$A$1:$H$21</definedName>
    <definedName name="_xlnm.Print_Area" localSheetId="12">Crossway!$A$1:$I$25</definedName>
    <definedName name="_xlnm.Print_Area" localSheetId="13">'David C Cook'!$A$1:$I$28</definedName>
    <definedName name="_xlnm.Print_Area" localSheetId="14">'Destiny Image'!$A$1:$I$22</definedName>
    <definedName name="_xlnm.Print_Area" localSheetId="15">'Discovery House'!$A$1:$I$19</definedName>
    <definedName name="_xlnm.Print_Area" localSheetId="16">'Divinity Boutique'!$A$1:$I$23</definedName>
    <definedName name="_xlnm.Print_Area" localSheetId="17">FaithWords!$A$1:$I$29</definedName>
    <definedName name="_xlnm.Print_Area" localSheetId="18">Group!$A$1:$I$28</definedName>
    <definedName name="_xlnm.Print_Area" localSheetId="19">'HarperCollins Chr Pub'!$A$1:$G$121</definedName>
    <definedName name="_xlnm.Print_Area" localSheetId="20">'Harvest House Pub'!$A$1:$I$21</definedName>
    <definedName name="_xlnm.Print_Area" localSheetId="22">Kerusso!$A$1:$I$39</definedName>
    <definedName name="_xlnm.Print_Area" localSheetId="25">'Moody Pub'!$A$1:$I$23</definedName>
    <definedName name="_xlnm.Print_Area" localSheetId="27">'P. Graham Dunn'!$A$1:$I$23</definedName>
    <definedName name="_xlnm.Print_Area" localSheetId="29">'Provident Dist'!$A$1:$I$29</definedName>
    <definedName name="_xlnm.Print_Area" localSheetId="30">'Reformation Heritage Books'!$A$1:$I$26</definedName>
    <definedName name="_xlnm.Print_Area" localSheetId="31">Tyndale!$A$1:$L$79</definedName>
    <definedName name="_xlnm.Print_Area" localSheetId="32">'Worthy Publishing'!$A$1:$I$19</definedName>
    <definedName name="_xlnm.Print_Titles" localSheetId="1">'B&amp;H'!$1:$25</definedName>
    <definedName name="_xlnm.Print_Titles" localSheetId="5">'Capitol Christian'!$1:$20</definedName>
    <definedName name="_xlnm.Print_Titles" localSheetId="6">Carpentree!$1:$18</definedName>
    <definedName name="_xlnm.Print_Titles" localSheetId="9">'Christian Art Gifts'!$1:$16</definedName>
    <definedName name="_xlnm.Print_Titles" localSheetId="14">'Destiny Image'!$1:$14</definedName>
    <definedName name="_xlnm.Print_Titles" localSheetId="16">'Divinity Boutique'!$1:$18</definedName>
    <definedName name="_xlnm.Print_Titles" localSheetId="19">'HarperCollins Chr Pub'!$1:$11</definedName>
    <definedName name="_xlnm.Print_Titles" localSheetId="22">Kerusso!$1:$17</definedName>
    <definedName name="_xlnm.Print_Titles" localSheetId="24">'Lighthouse Christian Products'!$1:$18</definedName>
    <definedName name="_xlnm.Print_Titles" localSheetId="29">'Provident Dist'!$1:$22</definedName>
    <definedName name="_xlnm.Print_Titles" localSheetId="31">Tyndale!$1:$12</definedName>
    <definedName name="query" localSheetId="1">#REF!</definedName>
    <definedName name="query" localSheetId="8">#REF!</definedName>
    <definedName name="query" localSheetId="6">#REF!</definedName>
    <definedName name="query" localSheetId="10">#REF!</definedName>
    <definedName name="query" localSheetId="11">#REF!</definedName>
    <definedName name="query" localSheetId="12">#REF!</definedName>
    <definedName name="query" localSheetId="13">#REF!</definedName>
    <definedName name="query" localSheetId="14">#REF!</definedName>
    <definedName name="query" localSheetId="15">#REF!</definedName>
    <definedName name="query" localSheetId="16">#REF!</definedName>
    <definedName name="query" localSheetId="17">#REF!</definedName>
    <definedName name="query" localSheetId="18">#REF!</definedName>
    <definedName name="query" localSheetId="19">#REF!</definedName>
    <definedName name="query" localSheetId="20">#REF!</definedName>
    <definedName name="query" localSheetId="23">#REF!</definedName>
    <definedName name="query" localSheetId="24">#REF!</definedName>
    <definedName name="query" localSheetId="25">#REF!</definedName>
    <definedName name="query" localSheetId="26">#REF!</definedName>
    <definedName name="query" localSheetId="27">#REF!</definedName>
    <definedName name="query" localSheetId="28">#REF!</definedName>
    <definedName name="query" localSheetId="30">#REF!</definedName>
    <definedName name="query" localSheetId="32">#REF!</definedName>
    <definedName name="query">#REF!</definedName>
    <definedName name="Query_from_ZTI" localSheetId="1">#REF!</definedName>
    <definedName name="Query_from_ZTI" localSheetId="8">#REF!</definedName>
    <definedName name="Query_from_ZTI" localSheetId="6">#REF!</definedName>
    <definedName name="Query_from_ZTI" localSheetId="10">#REF!</definedName>
    <definedName name="Query_from_ZTI" localSheetId="11">#REF!</definedName>
    <definedName name="Query_from_ZTI" localSheetId="12">#REF!</definedName>
    <definedName name="Query_from_ZTI" localSheetId="13">#REF!</definedName>
    <definedName name="Query_from_ZTI" localSheetId="14">#REF!</definedName>
    <definedName name="Query_from_ZTI" localSheetId="15">#REF!</definedName>
    <definedName name="Query_from_ZTI" localSheetId="16">#REF!</definedName>
    <definedName name="Query_from_ZTI" localSheetId="18">#REF!</definedName>
    <definedName name="Query_from_ZTI" localSheetId="20">#REF!</definedName>
    <definedName name="Query_from_ZTI" localSheetId="26">#REF!</definedName>
    <definedName name="Query_from_ZTI" localSheetId="27">#REF!</definedName>
    <definedName name="Query_from_ZTI" localSheetId="28">#REF!</definedName>
    <definedName name="Query_from_ZTI" localSheetId="30">#REF!</definedName>
    <definedName name="Query_from_ZTI" localSheetId="32">#REF!</definedName>
    <definedName name="Query_from_ZTI">#REF!</definedName>
    <definedName name="rank" localSheetId="1">#REF!</definedName>
    <definedName name="rank" localSheetId="8">#REF!</definedName>
    <definedName name="rank" localSheetId="6">#REF!</definedName>
    <definedName name="rank" localSheetId="10">#REF!</definedName>
    <definedName name="rank" localSheetId="11">#REF!</definedName>
    <definedName name="rank" localSheetId="12">#REF!</definedName>
    <definedName name="rank" localSheetId="13">#REF!</definedName>
    <definedName name="rank" localSheetId="14">#REF!</definedName>
    <definedName name="rank" localSheetId="15">#REF!</definedName>
    <definedName name="rank" localSheetId="16">#REF!</definedName>
    <definedName name="rank" localSheetId="18">#REF!</definedName>
    <definedName name="rank" localSheetId="20">#REF!</definedName>
    <definedName name="rank" localSheetId="26">#REF!</definedName>
    <definedName name="rank" localSheetId="27">#REF!</definedName>
    <definedName name="rank" localSheetId="28">#REF!</definedName>
    <definedName name="rank" localSheetId="30">#REF!</definedName>
    <definedName name="rank" localSheetId="32">#REF!</definedName>
    <definedName name="rank">#REF!</definedName>
    <definedName name="REFRESH" localSheetId="19">[5]REFRESH!$A$1:$F$65536</definedName>
    <definedName name="REFRESH">[6]REFRESH!$A$1:$F$65536</definedName>
    <definedName name="retail" localSheetId="1">#REF!</definedName>
    <definedName name="retail" localSheetId="8">#REF!</definedName>
    <definedName name="retail" localSheetId="6">#REF!</definedName>
    <definedName name="retail" localSheetId="10">#REF!</definedName>
    <definedName name="retail" localSheetId="11">#REF!</definedName>
    <definedName name="retail" localSheetId="12">#REF!</definedName>
    <definedName name="retail" localSheetId="13">#REF!</definedName>
    <definedName name="retail" localSheetId="14">#REF!</definedName>
    <definedName name="retail" localSheetId="15">#REF!</definedName>
    <definedName name="retail" localSheetId="16">#REF!</definedName>
    <definedName name="retail" localSheetId="17">#REF!</definedName>
    <definedName name="retail" localSheetId="18">#REF!</definedName>
    <definedName name="retail" localSheetId="19">#REF!</definedName>
    <definedName name="retail" localSheetId="20">#REF!</definedName>
    <definedName name="retail" localSheetId="23">#REF!</definedName>
    <definedName name="retail" localSheetId="24">#REF!</definedName>
    <definedName name="retail" localSheetId="25">#REF!</definedName>
    <definedName name="retail" localSheetId="26">#REF!</definedName>
    <definedName name="retail" localSheetId="27">#REF!</definedName>
    <definedName name="retail" localSheetId="28">#REF!</definedName>
    <definedName name="retail" localSheetId="30">#REF!</definedName>
    <definedName name="retail" localSheetId="32">#REF!</definedName>
    <definedName name="retail">#REF!</definedName>
    <definedName name="s" localSheetId="1" hidden="1">#REF!</definedName>
    <definedName name="s" localSheetId="8" hidden="1">#REF!</definedName>
    <definedName name="s" localSheetId="6" hidden="1">#REF!</definedName>
    <definedName name="s" localSheetId="10" hidden="1">#REF!</definedName>
    <definedName name="s" localSheetId="11" hidden="1">#REF!</definedName>
    <definedName name="s" localSheetId="12" hidden="1">#REF!</definedName>
    <definedName name="s" localSheetId="13" hidden="1">#REF!</definedName>
    <definedName name="s" localSheetId="14" hidden="1">#REF!</definedName>
    <definedName name="s" localSheetId="15" hidden="1">#REF!</definedName>
    <definedName name="s" localSheetId="16" hidden="1">#REF!</definedName>
    <definedName name="s" localSheetId="18" hidden="1">#REF!</definedName>
    <definedName name="s" localSheetId="19" hidden="1">#REF!</definedName>
    <definedName name="s" localSheetId="20" hidden="1">#REF!</definedName>
    <definedName name="s" localSheetId="26" hidden="1">#REF!</definedName>
    <definedName name="s" localSheetId="27" hidden="1">#REF!</definedName>
    <definedName name="s" localSheetId="28" hidden="1">#REF!</definedName>
    <definedName name="s" localSheetId="30" hidden="1">#REF!</definedName>
    <definedName name="s" localSheetId="32" hidden="1">#REF!</definedName>
    <definedName name="s" hidden="1">#REF!</definedName>
    <definedName name="sales" localSheetId="1">#REF!</definedName>
    <definedName name="sales" localSheetId="8">#REF!</definedName>
    <definedName name="sales" localSheetId="6">#REF!</definedName>
    <definedName name="sales" localSheetId="10">#REF!</definedName>
    <definedName name="sales" localSheetId="11">#REF!</definedName>
    <definedName name="sales" localSheetId="12">#REF!</definedName>
    <definedName name="sales" localSheetId="13">#REF!</definedName>
    <definedName name="sales" localSheetId="14">#REF!</definedName>
    <definedName name="sales" localSheetId="15">#REF!</definedName>
    <definedName name="sales" localSheetId="16">#REF!</definedName>
    <definedName name="sales" localSheetId="18">#REF!</definedName>
    <definedName name="sales" localSheetId="19">#REF!</definedName>
    <definedName name="sales" localSheetId="20">#REF!</definedName>
    <definedName name="sales" localSheetId="26">#REF!</definedName>
    <definedName name="sales" localSheetId="27">#REF!</definedName>
    <definedName name="sales" localSheetId="28">#REF!</definedName>
    <definedName name="sales" localSheetId="30">#REF!</definedName>
    <definedName name="sales" localSheetId="32">#REF!</definedName>
    <definedName name="sales">#REF!</definedName>
    <definedName name="series" localSheetId="1">#REF!</definedName>
    <definedName name="series" localSheetId="8">#REF!</definedName>
    <definedName name="series" localSheetId="6">#REF!</definedName>
    <definedName name="series" localSheetId="10">#REF!</definedName>
    <definedName name="series" localSheetId="11">#REF!</definedName>
    <definedName name="series" localSheetId="12">#REF!</definedName>
    <definedName name="series" localSheetId="13">#REF!</definedName>
    <definedName name="series" localSheetId="14">#REF!</definedName>
    <definedName name="series" localSheetId="15">#REF!</definedName>
    <definedName name="series" localSheetId="16">#REF!</definedName>
    <definedName name="series" localSheetId="18">#REF!</definedName>
    <definedName name="series" localSheetId="19">#REF!</definedName>
    <definedName name="series" localSheetId="27">#REF!</definedName>
    <definedName name="series" localSheetId="28">#REF!</definedName>
    <definedName name="series" localSheetId="30">#REF!</definedName>
    <definedName name="series" localSheetId="32">#REF!</definedName>
    <definedName name="series">#REF!</definedName>
    <definedName name="Sheet2" localSheetId="1">#REF!</definedName>
    <definedName name="Sheet2" localSheetId="8">#REF!</definedName>
    <definedName name="Sheet2" localSheetId="6">#REF!</definedName>
    <definedName name="Sheet2" localSheetId="10">#REF!</definedName>
    <definedName name="Sheet2" localSheetId="11">#REF!</definedName>
    <definedName name="Sheet2" localSheetId="12">#REF!</definedName>
    <definedName name="Sheet2" localSheetId="13">#REF!</definedName>
    <definedName name="Sheet2" localSheetId="14">#REF!</definedName>
    <definedName name="Sheet2" localSheetId="15">#REF!</definedName>
    <definedName name="Sheet2" localSheetId="16">#REF!</definedName>
    <definedName name="Sheet2" localSheetId="18">#REF!</definedName>
    <definedName name="Sheet2" localSheetId="27">#REF!</definedName>
    <definedName name="Sheet2" localSheetId="28">#REF!</definedName>
    <definedName name="Sheet2" localSheetId="30">#REF!</definedName>
    <definedName name="Sheet2" localSheetId="32">#REF!</definedName>
    <definedName name="Sheet2">#REF!</definedName>
    <definedName name="ss" localSheetId="1" hidden="1">#REF!</definedName>
    <definedName name="ss" localSheetId="8" hidden="1">#REF!</definedName>
    <definedName name="ss" localSheetId="6" hidden="1">#REF!</definedName>
    <definedName name="ss" localSheetId="10" hidden="1">#REF!</definedName>
    <definedName name="ss" localSheetId="11" hidden="1">#REF!</definedName>
    <definedName name="ss" localSheetId="12" hidden="1">#REF!</definedName>
    <definedName name="ss" localSheetId="13" hidden="1">#REF!</definedName>
    <definedName name="ss" localSheetId="14" hidden="1">#REF!</definedName>
    <definedName name="ss" localSheetId="15" hidden="1">#REF!</definedName>
    <definedName name="ss" localSheetId="16" hidden="1">#REF!</definedName>
    <definedName name="ss" localSheetId="18" hidden="1">#REF!</definedName>
    <definedName name="ss" localSheetId="27" hidden="1">#REF!</definedName>
    <definedName name="ss" localSheetId="28" hidden="1">#REF!</definedName>
    <definedName name="ss" localSheetId="30" hidden="1">#REF!</definedName>
    <definedName name="ss" localSheetId="32" hidden="1">#REF!</definedName>
    <definedName name="ss" hidden="1">#REF!</definedName>
    <definedName name="ST" localSheetId="1">#REF!</definedName>
    <definedName name="ST" localSheetId="8">#REF!</definedName>
    <definedName name="ST" localSheetId="6">#REF!</definedName>
    <definedName name="ST" localSheetId="10">#REF!</definedName>
    <definedName name="ST" localSheetId="11">#REF!</definedName>
    <definedName name="ST" localSheetId="12">#REF!</definedName>
    <definedName name="ST" localSheetId="13">#REF!</definedName>
    <definedName name="ST" localSheetId="14">#REF!</definedName>
    <definedName name="ST" localSheetId="15">#REF!</definedName>
    <definedName name="ST" localSheetId="16">#REF!</definedName>
    <definedName name="ST" localSheetId="18">#REF!</definedName>
    <definedName name="ST" localSheetId="27">#REF!</definedName>
    <definedName name="ST" localSheetId="28">#REF!</definedName>
    <definedName name="ST" localSheetId="30">#REF!</definedName>
    <definedName name="ST" localSheetId="32">#REF!</definedName>
    <definedName name="ST">#REF!</definedName>
    <definedName name="status" localSheetId="1">#REF!</definedName>
    <definedName name="status" localSheetId="8">#REF!</definedName>
    <definedName name="status" localSheetId="6">#REF!</definedName>
    <definedName name="status" localSheetId="10">#REF!</definedName>
    <definedName name="status" localSheetId="11">#REF!</definedName>
    <definedName name="status" localSheetId="12">#REF!</definedName>
    <definedName name="status" localSheetId="13">#REF!</definedName>
    <definedName name="status" localSheetId="14">#REF!</definedName>
    <definedName name="status" localSheetId="15">#REF!</definedName>
    <definedName name="status" localSheetId="16">#REF!</definedName>
    <definedName name="status" localSheetId="18">#REF!</definedName>
    <definedName name="status" localSheetId="27">#REF!</definedName>
    <definedName name="status" localSheetId="28">#REF!</definedName>
    <definedName name="status" localSheetId="30">#REF!</definedName>
    <definedName name="status" localSheetId="32">#REF!</definedName>
    <definedName name="status">#REF!</definedName>
    <definedName name="study" localSheetId="1">#REF!</definedName>
    <definedName name="study" localSheetId="8">#REF!</definedName>
    <definedName name="study" localSheetId="6">#REF!</definedName>
    <definedName name="study" localSheetId="10">#REF!</definedName>
    <definedName name="study" localSheetId="11">#REF!</definedName>
    <definedName name="study" localSheetId="12">#REF!</definedName>
    <definedName name="study" localSheetId="13">#REF!</definedName>
    <definedName name="study" localSheetId="14">#REF!</definedName>
    <definedName name="study" localSheetId="15">#REF!</definedName>
    <definedName name="study" localSheetId="16">#REF!</definedName>
    <definedName name="study" localSheetId="18">#REF!</definedName>
    <definedName name="study" localSheetId="27">#REF!</definedName>
    <definedName name="study" localSheetId="28">#REF!</definedName>
    <definedName name="study" localSheetId="30">#REF!</definedName>
    <definedName name="study" localSheetId="32">#REF!</definedName>
    <definedName name="study">#REF!</definedName>
    <definedName name="sub" localSheetId="1" hidden="1">#REF!</definedName>
    <definedName name="sub" localSheetId="8" hidden="1">#REF!</definedName>
    <definedName name="sub" localSheetId="6" hidden="1">#REF!</definedName>
    <definedName name="sub" localSheetId="10" hidden="1">#REF!</definedName>
    <definedName name="sub" localSheetId="11" hidden="1">#REF!</definedName>
    <definedName name="sub" localSheetId="12" hidden="1">#REF!</definedName>
    <definedName name="sub" localSheetId="13" hidden="1">#REF!</definedName>
    <definedName name="sub" localSheetId="14" hidden="1">#REF!</definedName>
    <definedName name="sub" localSheetId="15" hidden="1">#REF!</definedName>
    <definedName name="sub" localSheetId="16" hidden="1">#REF!</definedName>
    <definedName name="sub" localSheetId="18" hidden="1">#REF!</definedName>
    <definedName name="sub" localSheetId="19" hidden="1">#REF!</definedName>
    <definedName name="sub" localSheetId="27" hidden="1">#REF!</definedName>
    <definedName name="sub" localSheetId="28" hidden="1">#REF!</definedName>
    <definedName name="sub" localSheetId="30" hidden="1">#REF!</definedName>
    <definedName name="sub" localSheetId="32" hidden="1">#REF!</definedName>
    <definedName name="sub" hidden="1">#REF!</definedName>
    <definedName name="test" localSheetId="1" hidden="1">#REF!</definedName>
    <definedName name="test" localSheetId="8" hidden="1">#REF!</definedName>
    <definedName name="test" localSheetId="6" hidden="1">#REF!</definedName>
    <definedName name="test" localSheetId="10" hidden="1">#REF!</definedName>
    <definedName name="test" localSheetId="11" hidden="1">#REF!</definedName>
    <definedName name="test" localSheetId="12" hidden="1">#REF!</definedName>
    <definedName name="test" localSheetId="13" hidden="1">#REF!</definedName>
    <definedName name="test" localSheetId="14" hidden="1">#REF!</definedName>
    <definedName name="test" localSheetId="15" hidden="1">#REF!</definedName>
    <definedName name="test" localSheetId="16" hidden="1">#REF!</definedName>
    <definedName name="test" localSheetId="18" hidden="1">#REF!</definedName>
    <definedName name="test" localSheetId="19" hidden="1">#REF!</definedName>
    <definedName name="test" localSheetId="27" hidden="1">#REF!</definedName>
    <definedName name="test" localSheetId="28" hidden="1">#REF!</definedName>
    <definedName name="test" localSheetId="30" hidden="1">#REF!</definedName>
    <definedName name="test" localSheetId="32" hidden="1">#REF!</definedName>
    <definedName name="test" hidden="1">#REF!</definedName>
    <definedName name="THINGS">[7]Array!$G$21:$H$23</definedName>
    <definedName name="Titles" localSheetId="1">'[1]Sls Fcst'!#REF!</definedName>
    <definedName name="Titles" localSheetId="3">'[1]Sls Fcst'!#REF!</definedName>
    <definedName name="Titles" localSheetId="8">'[1]Sls Fcst'!#REF!</definedName>
    <definedName name="Titles" localSheetId="6">'[1]Sls Fcst'!#REF!</definedName>
    <definedName name="Titles" localSheetId="10">'[1]Sls Fcst'!#REF!</definedName>
    <definedName name="Titles" localSheetId="11">'[1]Sls Fcst'!#REF!</definedName>
    <definedName name="Titles" localSheetId="12">'[1]Sls Fcst'!#REF!</definedName>
    <definedName name="Titles" localSheetId="13">'[1]Sls Fcst'!#REF!</definedName>
    <definedName name="Titles" localSheetId="14">'[1]Sls Fcst'!#REF!</definedName>
    <definedName name="Titles" localSheetId="15">'[1]Sls Fcst'!#REF!</definedName>
    <definedName name="Titles" localSheetId="16">'[1]Sls Fcst'!#REF!</definedName>
    <definedName name="Titles" localSheetId="17">'[1]Sls Fcst'!#REF!</definedName>
    <definedName name="Titles" localSheetId="18">'[1]Sls Fcst'!#REF!</definedName>
    <definedName name="Titles" localSheetId="19">'[1]Sls Fcst'!#REF!</definedName>
    <definedName name="Titles" localSheetId="20">'[1]Sls Fcst'!#REF!</definedName>
    <definedName name="Titles" localSheetId="23">'[1]Sls Fcst'!#REF!</definedName>
    <definedName name="Titles" localSheetId="24">'[1]Sls Fcst'!#REF!</definedName>
    <definedName name="Titles" localSheetId="25">'[1]Sls Fcst'!#REF!</definedName>
    <definedName name="Titles" localSheetId="27">'[1]Sls Fcst'!#REF!</definedName>
    <definedName name="Titles" localSheetId="28">'[1]Sls Fcst'!#REF!</definedName>
    <definedName name="Titles" localSheetId="30">'[1]Sls Fcst'!#REF!</definedName>
    <definedName name="Titles" localSheetId="32">'[1]Sls Fcst'!#REF!</definedName>
    <definedName name="Titles">'[1]Sls Fcst'!#REF!</definedName>
    <definedName name="TOP" localSheetId="1">#REF!</definedName>
    <definedName name="TOP" localSheetId="8">#REF!</definedName>
    <definedName name="TOP" localSheetId="6">#REF!</definedName>
    <definedName name="TOP" localSheetId="10">#REF!</definedName>
    <definedName name="TOP" localSheetId="11">#REF!</definedName>
    <definedName name="TOP" localSheetId="12">#REF!</definedName>
    <definedName name="TOP" localSheetId="13">#REF!</definedName>
    <definedName name="TOP" localSheetId="14">#REF!</definedName>
    <definedName name="TOP" localSheetId="15">#REF!</definedName>
    <definedName name="TOP" localSheetId="16">#REF!</definedName>
    <definedName name="TOP" localSheetId="17">#REF!</definedName>
    <definedName name="TOP" localSheetId="18">#REF!</definedName>
    <definedName name="TOP" localSheetId="19">#REF!</definedName>
    <definedName name="TOP" localSheetId="20">#REF!</definedName>
    <definedName name="TOP" localSheetId="23">#REF!</definedName>
    <definedName name="TOP" localSheetId="24">#REF!</definedName>
    <definedName name="TOP" localSheetId="25">#REF!</definedName>
    <definedName name="TOP" localSheetId="26">#REF!</definedName>
    <definedName name="TOP" localSheetId="27">#REF!</definedName>
    <definedName name="TOP" localSheetId="28">#REF!</definedName>
    <definedName name="TOP" localSheetId="30">#REF!</definedName>
    <definedName name="TOP" localSheetId="32">#REF!</definedName>
    <definedName name="TOP">#REF!</definedName>
    <definedName name="v" localSheetId="3" hidden="1">{#N/A,#N/A,TRUE,"YS YTD Net Sales"}</definedName>
    <definedName name="v" localSheetId="8" hidden="1">{#N/A,#N/A,TRUE,"YS YTD Net Sales"}</definedName>
    <definedName name="v" localSheetId="5" hidden="1">{#N/A,#N/A,TRUE,"YS YTD Net Sales"}</definedName>
    <definedName name="v" localSheetId="6" hidden="1">{#N/A,#N/A,TRUE,"YS YTD Net Sales"}</definedName>
    <definedName name="v" localSheetId="7" hidden="1">{#N/A,#N/A,TRUE,"YS YTD Net Sales"}</definedName>
    <definedName name="v" localSheetId="9" hidden="1">{#N/A,#N/A,TRUE,"YS YTD Net Sales"}</definedName>
    <definedName name="v" localSheetId="12" hidden="1">{#N/A,#N/A,TRUE,"YS YTD Net Sales"}</definedName>
    <definedName name="v" localSheetId="16" hidden="1">{#N/A,#N/A,TRUE,"YS YTD Net Sales"}</definedName>
    <definedName name="v" localSheetId="20" hidden="1">{#N/A,#N/A,TRUE,"YS YTD Net Sales"}</definedName>
    <definedName name="v" localSheetId="27" hidden="1">{#N/A,#N/A,TRUE,"YS YTD Net Sales"}</definedName>
    <definedName name="v" localSheetId="28" hidden="1">{#N/A,#N/A,TRUE,"YS YTD Net Sales"}</definedName>
    <definedName name="v" localSheetId="30" hidden="1">{#N/A,#N/A,TRUE,"YS YTD Net Sales"}</definedName>
    <definedName name="v" localSheetId="32" hidden="1">{#N/A,#N/A,TRUE,"YS YTD Net Sales"}</definedName>
    <definedName name="v" hidden="1">{#N/A,#N/A,TRUE,"YS YTD Net Sales"}</definedName>
    <definedName name="vbibles" localSheetId="1">#REF!</definedName>
    <definedName name="vbibles" localSheetId="8">#REF!</definedName>
    <definedName name="vbibles" localSheetId="6">#REF!</definedName>
    <definedName name="vbibles" localSheetId="10">#REF!</definedName>
    <definedName name="vbibles" localSheetId="11">#REF!</definedName>
    <definedName name="vbibles" localSheetId="12">#REF!</definedName>
    <definedName name="vbibles" localSheetId="13">#REF!</definedName>
    <definedName name="vbibles" localSheetId="14">#REF!</definedName>
    <definedName name="vbibles" localSheetId="15">#REF!</definedName>
    <definedName name="vbibles" localSheetId="16">#REF!</definedName>
    <definedName name="vbibles" localSheetId="17">#REF!</definedName>
    <definedName name="vbibles" localSheetId="18">#REF!</definedName>
    <definedName name="vbibles" localSheetId="19">#REF!</definedName>
    <definedName name="vbibles" localSheetId="20">#REF!</definedName>
    <definedName name="vbibles" localSheetId="23">#REF!</definedName>
    <definedName name="vbibles" localSheetId="24">#REF!</definedName>
    <definedName name="vbibles" localSheetId="25">#REF!</definedName>
    <definedName name="vbibles" localSheetId="26">#REF!</definedName>
    <definedName name="vbibles" localSheetId="27">#REF!</definedName>
    <definedName name="vbibles" localSheetId="28">#REF!</definedName>
    <definedName name="vbibles" localSheetId="30">#REF!</definedName>
    <definedName name="vbibles" localSheetId="32">#REF!</definedName>
    <definedName name="vbibles">#REF!</definedName>
    <definedName name="vida" localSheetId="1">#REF!</definedName>
    <definedName name="vida" localSheetId="8">#REF!</definedName>
    <definedName name="vida" localSheetId="6">#REF!</definedName>
    <definedName name="vida" localSheetId="10">#REF!</definedName>
    <definedName name="vida" localSheetId="11">#REF!</definedName>
    <definedName name="vida" localSheetId="12">#REF!</definedName>
    <definedName name="vida" localSheetId="13">#REF!</definedName>
    <definedName name="vida" localSheetId="14">#REF!</definedName>
    <definedName name="vida" localSheetId="15">#REF!</definedName>
    <definedName name="vida" localSheetId="16">#REF!</definedName>
    <definedName name="vida" localSheetId="18">#REF!</definedName>
    <definedName name="vida" localSheetId="19">#REF!</definedName>
    <definedName name="vida" localSheetId="20">#REF!</definedName>
    <definedName name="vida" localSheetId="26">#REF!</definedName>
    <definedName name="vida" localSheetId="27">#REF!</definedName>
    <definedName name="vida" localSheetId="28">#REF!</definedName>
    <definedName name="vida" localSheetId="30">#REF!</definedName>
    <definedName name="vida" localSheetId="32">#REF!</definedName>
    <definedName name="vida">#REF!</definedName>
    <definedName name="vkidz" localSheetId="1">#REF!</definedName>
    <definedName name="vkidz" localSheetId="8">#REF!</definedName>
    <definedName name="vkidz" localSheetId="6">#REF!</definedName>
    <definedName name="vkidz" localSheetId="10">#REF!</definedName>
    <definedName name="vkidz" localSheetId="11">#REF!</definedName>
    <definedName name="vkidz" localSheetId="12">#REF!</definedName>
    <definedName name="vkidz" localSheetId="13">#REF!</definedName>
    <definedName name="vkidz" localSheetId="14">#REF!</definedName>
    <definedName name="vkidz" localSheetId="15">#REF!</definedName>
    <definedName name="vkidz" localSheetId="16">#REF!</definedName>
    <definedName name="vkidz" localSheetId="18">#REF!</definedName>
    <definedName name="vkidz" localSheetId="27">#REF!</definedName>
    <definedName name="vkidz" localSheetId="28">#REF!</definedName>
    <definedName name="vkidz" localSheetId="30">#REF!</definedName>
    <definedName name="vkidz" localSheetId="32">#REF!</definedName>
    <definedName name="vkidz">#REF!</definedName>
    <definedName name="VMUSIC" localSheetId="1">#REF!</definedName>
    <definedName name="VMUSIC" localSheetId="8">#REF!</definedName>
    <definedName name="VMUSIC" localSheetId="6">#REF!</definedName>
    <definedName name="VMUSIC" localSheetId="10">#REF!</definedName>
    <definedName name="VMUSIC" localSheetId="11">#REF!</definedName>
    <definedName name="VMUSIC" localSheetId="12">#REF!</definedName>
    <definedName name="VMUSIC" localSheetId="13">#REF!</definedName>
    <definedName name="VMUSIC" localSheetId="14">#REF!</definedName>
    <definedName name="VMUSIC" localSheetId="15">#REF!</definedName>
    <definedName name="VMUSIC" localSheetId="16">#REF!</definedName>
    <definedName name="VMUSIC" localSheetId="18">#REF!</definedName>
    <definedName name="VMUSIC" localSheetId="27">#REF!</definedName>
    <definedName name="VMUSIC" localSheetId="28">#REF!</definedName>
    <definedName name="VMUSIC" localSheetId="30">#REF!</definedName>
    <definedName name="VMUSIC" localSheetId="32">#REF!</definedName>
    <definedName name="VMUSIC">#REF!</definedName>
    <definedName name="VPENIEL" localSheetId="1">#REF!</definedName>
    <definedName name="VPENIEL" localSheetId="8">#REF!</definedName>
    <definedName name="VPENIEL" localSheetId="6">#REF!</definedName>
    <definedName name="VPENIEL" localSheetId="10">#REF!</definedName>
    <definedName name="VPENIEL" localSheetId="11">#REF!</definedName>
    <definedName name="VPENIEL" localSheetId="12">#REF!</definedName>
    <definedName name="VPENIEL" localSheetId="13">#REF!</definedName>
    <definedName name="VPENIEL" localSheetId="14">#REF!</definedName>
    <definedName name="VPENIEL" localSheetId="15">#REF!</definedName>
    <definedName name="VPENIEL" localSheetId="16">#REF!</definedName>
    <definedName name="VPENIEL" localSheetId="18">#REF!</definedName>
    <definedName name="VPENIEL" localSheetId="27">#REF!</definedName>
    <definedName name="VPENIEL" localSheetId="28">#REF!</definedName>
    <definedName name="VPENIEL" localSheetId="30">#REF!</definedName>
    <definedName name="VPENIEL" localSheetId="32">#REF!</definedName>
    <definedName name="VPENIEL">#REF!</definedName>
    <definedName name="vpopular" localSheetId="1">#REF!</definedName>
    <definedName name="vpopular" localSheetId="8">#REF!</definedName>
    <definedName name="vpopular" localSheetId="6">#REF!</definedName>
    <definedName name="vpopular" localSheetId="10">#REF!</definedName>
    <definedName name="vpopular" localSheetId="11">#REF!</definedName>
    <definedName name="vpopular" localSheetId="12">#REF!</definedName>
    <definedName name="vpopular" localSheetId="13">#REF!</definedName>
    <definedName name="vpopular" localSheetId="14">#REF!</definedName>
    <definedName name="vpopular" localSheetId="15">#REF!</definedName>
    <definedName name="vpopular" localSheetId="16">#REF!</definedName>
    <definedName name="vpopular" localSheetId="18">#REF!</definedName>
    <definedName name="vpopular" localSheetId="27">#REF!</definedName>
    <definedName name="vpopular" localSheetId="28">#REF!</definedName>
    <definedName name="vpopular" localSheetId="30">#REF!</definedName>
    <definedName name="vpopular" localSheetId="32">#REF!</definedName>
    <definedName name="vpopular">#REF!</definedName>
    <definedName name="vstudy" localSheetId="1">#REF!</definedName>
    <definedName name="vstudy" localSheetId="8">#REF!</definedName>
    <definedName name="vstudy" localSheetId="6">#REF!</definedName>
    <definedName name="vstudy" localSheetId="10">#REF!</definedName>
    <definedName name="vstudy" localSheetId="11">#REF!</definedName>
    <definedName name="vstudy" localSheetId="12">#REF!</definedName>
    <definedName name="vstudy" localSheetId="13">#REF!</definedName>
    <definedName name="vstudy" localSheetId="14">#REF!</definedName>
    <definedName name="vstudy" localSheetId="15">#REF!</definedName>
    <definedName name="vstudy" localSheetId="16">#REF!</definedName>
    <definedName name="vstudy" localSheetId="18">#REF!</definedName>
    <definedName name="vstudy" localSheetId="27">#REF!</definedName>
    <definedName name="vstudy" localSheetId="28">#REF!</definedName>
    <definedName name="vstudy" localSheetId="30">#REF!</definedName>
    <definedName name="vstudy" localSheetId="32">#REF!</definedName>
    <definedName name="vstudy">#REF!</definedName>
    <definedName name="wrn.YS._.YTD._.Net._.Sales." localSheetId="0" hidden="1">{#N/A,#N/A,TRUE,"YS YTD Net Sales"}</definedName>
    <definedName name="wrn.YS._.YTD._.Net._.Sales." localSheetId="1" hidden="1">{#N/A,#N/A,TRUE,"YS YTD Net Sales"}</definedName>
    <definedName name="wrn.YS._.YTD._.Net._.Sales." localSheetId="2" hidden="1">{#N/A,#N/A,TRUE,"YS YTD Net Sales"}</definedName>
    <definedName name="wrn.YS._.YTD._.Net._.Sales." localSheetId="3" hidden="1">{#N/A,#N/A,TRUE,"YS YTD Net Sales"}</definedName>
    <definedName name="wrn.YS._.YTD._.Net._.Sales." localSheetId="4" hidden="1">{#N/A,#N/A,TRUE,"YS YTD Net Sales"}</definedName>
    <definedName name="wrn.YS._.YTD._.Net._.Sales." localSheetId="8" hidden="1">{#N/A,#N/A,TRUE,"YS YTD Net Sales"}</definedName>
    <definedName name="wrn.YS._.YTD._.Net._.Sales." localSheetId="5" hidden="1">{#N/A,#N/A,TRUE,"YS YTD Net Sales"}</definedName>
    <definedName name="wrn.YS._.YTD._.Net._.Sales." localSheetId="6" hidden="1">{#N/A,#N/A,TRUE,"YS YTD Net Sales"}</definedName>
    <definedName name="wrn.YS._.YTD._.Net._.Sales." localSheetId="7" hidden="1">{#N/A,#N/A,TRUE,"YS YTD Net Sales"}</definedName>
    <definedName name="wrn.YS._.YTD._.Net._.Sales." localSheetId="9" hidden="1">{#N/A,#N/A,TRUE,"YS YTD Net Sales"}</definedName>
    <definedName name="wrn.YS._.YTD._.Net._.Sales." localSheetId="12" hidden="1">{#N/A,#N/A,TRUE,"YS YTD Net Sales"}</definedName>
    <definedName name="wrn.YS._.YTD._.Net._.Sales." localSheetId="13" hidden="1">{#N/A,#N/A,TRUE,"YS YTD Net Sales"}</definedName>
    <definedName name="wrn.YS._.YTD._.Net._.Sales." localSheetId="14" hidden="1">{#N/A,#N/A,TRUE,"YS YTD Net Sales"}</definedName>
    <definedName name="wrn.YS._.YTD._.Net._.Sales." localSheetId="15" hidden="1">{#N/A,#N/A,TRUE,"YS YTD Net Sales"}</definedName>
    <definedName name="wrn.YS._.YTD._.Net._.Sales." localSheetId="16" hidden="1">{#N/A,#N/A,TRUE,"YS YTD Net Sales"}</definedName>
    <definedName name="wrn.YS._.YTD._.Net._.Sales." localSheetId="17" hidden="1">{#N/A,#N/A,TRUE,"YS YTD Net Sales"}</definedName>
    <definedName name="wrn.YS._.YTD._.Net._.Sales." localSheetId="18" hidden="1">{#N/A,#N/A,TRUE,"YS YTD Net Sales"}</definedName>
    <definedName name="wrn.YS._.YTD._.Net._.Sales." localSheetId="19" hidden="1">{#N/A,#N/A,TRUE,"YS YTD Net Sales"}</definedName>
    <definedName name="wrn.YS._.YTD._.Net._.Sales." localSheetId="20" hidden="1">{#N/A,#N/A,TRUE,"YS YTD Net Sales"}</definedName>
    <definedName name="wrn.YS._.YTD._.Net._.Sales." localSheetId="21" hidden="1">{#N/A,#N/A,TRUE,"YS YTD Net Sales"}</definedName>
    <definedName name="wrn.YS._.YTD._.Net._.Sales." localSheetId="22" hidden="1">{#N/A,#N/A,TRUE,"YS YTD Net Sales"}</definedName>
    <definedName name="wrn.YS._.YTD._.Net._.Sales." localSheetId="23" hidden="1">{#N/A,#N/A,TRUE,"YS YTD Net Sales"}</definedName>
    <definedName name="wrn.YS._.YTD._.Net._.Sales." localSheetId="24" hidden="1">{#N/A,#N/A,TRUE,"YS YTD Net Sales"}</definedName>
    <definedName name="wrn.YS._.YTD._.Net._.Sales." localSheetId="25" hidden="1">{#N/A,#N/A,TRUE,"YS YTD Net Sales"}</definedName>
    <definedName name="wrn.YS._.YTD._.Net._.Sales." localSheetId="26" hidden="1">{#N/A,#N/A,TRUE,"YS YTD Net Sales"}</definedName>
    <definedName name="wrn.YS._.YTD._.Net._.Sales." localSheetId="27" hidden="1">{#N/A,#N/A,TRUE,"YS YTD Net Sales"}</definedName>
    <definedName name="wrn.YS._.YTD._.Net._.Sales." localSheetId="28" hidden="1">{#N/A,#N/A,TRUE,"YS YTD Net Sales"}</definedName>
    <definedName name="wrn.YS._.YTD._.Net._.Sales." localSheetId="29" hidden="1">{#N/A,#N/A,TRUE,"YS YTD Net Sales"}</definedName>
    <definedName name="wrn.YS._.YTD._.Net._.Sales." localSheetId="30" hidden="1">{#N/A,#N/A,TRUE,"YS YTD Net Sales"}</definedName>
    <definedName name="wrn.YS._.YTD._.Net._.Sales." localSheetId="32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localSheetId="1" hidden="1">{#N/A,#N/A,TRUE,"YS Pack Sales"}</definedName>
    <definedName name="wrn.YS._.YTD._.Pack._.Sales." localSheetId="2" hidden="1">{#N/A,#N/A,TRUE,"YS Pack Sales"}</definedName>
    <definedName name="wrn.YS._.YTD._.Pack._.Sales." localSheetId="3" hidden="1">{#N/A,#N/A,TRUE,"YS Pack Sales"}</definedName>
    <definedName name="wrn.YS._.YTD._.Pack._.Sales." localSheetId="4" hidden="1">{#N/A,#N/A,TRUE,"YS Pack Sales"}</definedName>
    <definedName name="wrn.YS._.YTD._.Pack._.Sales." localSheetId="8" hidden="1">{#N/A,#N/A,TRUE,"YS Pack Sales"}</definedName>
    <definedName name="wrn.YS._.YTD._.Pack._.Sales." localSheetId="5" hidden="1">{#N/A,#N/A,TRUE,"YS Pack Sales"}</definedName>
    <definedName name="wrn.YS._.YTD._.Pack._.Sales." localSheetId="6" hidden="1">{#N/A,#N/A,TRUE,"YS Pack Sales"}</definedName>
    <definedName name="wrn.YS._.YTD._.Pack._.Sales." localSheetId="7" hidden="1">{#N/A,#N/A,TRUE,"YS Pack Sales"}</definedName>
    <definedName name="wrn.YS._.YTD._.Pack._.Sales." localSheetId="9" hidden="1">{#N/A,#N/A,TRUE,"YS Pack Sales"}</definedName>
    <definedName name="wrn.YS._.YTD._.Pack._.Sales." localSheetId="12" hidden="1">{#N/A,#N/A,TRUE,"YS Pack Sales"}</definedName>
    <definedName name="wrn.YS._.YTD._.Pack._.Sales." localSheetId="13" hidden="1">{#N/A,#N/A,TRUE,"YS Pack Sales"}</definedName>
    <definedName name="wrn.YS._.YTD._.Pack._.Sales." localSheetId="14" hidden="1">{#N/A,#N/A,TRUE,"YS Pack Sales"}</definedName>
    <definedName name="wrn.YS._.YTD._.Pack._.Sales." localSheetId="15" hidden="1">{#N/A,#N/A,TRUE,"YS Pack Sales"}</definedName>
    <definedName name="wrn.YS._.YTD._.Pack._.Sales." localSheetId="16" hidden="1">{#N/A,#N/A,TRUE,"YS Pack Sales"}</definedName>
    <definedName name="wrn.YS._.YTD._.Pack._.Sales." localSheetId="17" hidden="1">{#N/A,#N/A,TRUE,"YS Pack Sales"}</definedName>
    <definedName name="wrn.YS._.YTD._.Pack._.Sales." localSheetId="18" hidden="1">{#N/A,#N/A,TRUE,"YS Pack Sales"}</definedName>
    <definedName name="wrn.YS._.YTD._.Pack._.Sales." localSheetId="19" hidden="1">{#N/A,#N/A,TRUE,"YS Pack Sales"}</definedName>
    <definedName name="wrn.YS._.YTD._.Pack._.Sales." localSheetId="20" hidden="1">{#N/A,#N/A,TRUE,"YS Pack Sales"}</definedName>
    <definedName name="wrn.YS._.YTD._.Pack._.Sales." localSheetId="21" hidden="1">{#N/A,#N/A,TRUE,"YS Pack Sales"}</definedName>
    <definedName name="wrn.YS._.YTD._.Pack._.Sales." localSheetId="22" hidden="1">{#N/A,#N/A,TRUE,"YS Pack Sales"}</definedName>
    <definedName name="wrn.YS._.YTD._.Pack._.Sales." localSheetId="23" hidden="1">{#N/A,#N/A,TRUE,"YS Pack Sales"}</definedName>
    <definedName name="wrn.YS._.YTD._.Pack._.Sales." localSheetId="24" hidden="1">{#N/A,#N/A,TRUE,"YS Pack Sales"}</definedName>
    <definedName name="wrn.YS._.YTD._.Pack._.Sales." localSheetId="25" hidden="1">{#N/A,#N/A,TRUE,"YS Pack Sales"}</definedName>
    <definedName name="wrn.YS._.YTD._.Pack._.Sales." localSheetId="26" hidden="1">{#N/A,#N/A,TRUE,"YS Pack Sales"}</definedName>
    <definedName name="wrn.YS._.YTD._.Pack._.Sales." localSheetId="27" hidden="1">{#N/A,#N/A,TRUE,"YS Pack Sales"}</definedName>
    <definedName name="wrn.YS._.YTD._.Pack._.Sales." localSheetId="28" hidden="1">{#N/A,#N/A,TRUE,"YS Pack Sales"}</definedName>
    <definedName name="wrn.YS._.YTD._.Pack._.Sales." localSheetId="29" hidden="1">{#N/A,#N/A,TRUE,"YS Pack Sales"}</definedName>
    <definedName name="wrn.YS._.YTD._.Pack._.Sales." localSheetId="30" hidden="1">{#N/A,#N/A,TRUE,"YS Pack Sales"}</definedName>
    <definedName name="wrn.YS._.YTD._.Pack._.Sales." localSheetId="32" hidden="1">{#N/A,#N/A,TRUE,"YS Pack Sales"}</definedName>
    <definedName name="wrn.YS._.YTD._.Pack._.Sales." hidden="1">{#N/A,#N/A,TRUE,"YS Pack Sales"}</definedName>
    <definedName name="Y" localSheetId="1">#REF!</definedName>
    <definedName name="Y" localSheetId="8">#REF!</definedName>
    <definedName name="Y" localSheetId="6">#REF!</definedName>
    <definedName name="Y" localSheetId="10">#REF!</definedName>
    <definedName name="Y" localSheetId="11">#REF!</definedName>
    <definedName name="Y" localSheetId="12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18">#REF!</definedName>
    <definedName name="Y" localSheetId="19">#REF!</definedName>
    <definedName name="Y" localSheetId="20">#REF!</definedName>
    <definedName name="Y" localSheetId="23">#REF!</definedName>
    <definedName name="Y" localSheetId="24">#REF!</definedName>
    <definedName name="Y" localSheetId="25">#REF!</definedName>
    <definedName name="Y" localSheetId="26">#REF!</definedName>
    <definedName name="Y" localSheetId="27">#REF!</definedName>
    <definedName name="Y" localSheetId="28">#REF!</definedName>
    <definedName name="Y" localSheetId="30">#REF!</definedName>
    <definedName name="Y" localSheetId="32">#REF!</definedName>
    <definedName name="Y">#REF!</definedName>
    <definedName name="zti" localSheetId="1">#REF!</definedName>
    <definedName name="zti" localSheetId="8">#REF!</definedName>
    <definedName name="zti" localSheetId="6">#REF!</definedName>
    <definedName name="zti" localSheetId="10">#REF!</definedName>
    <definedName name="zti" localSheetId="11">#REF!</definedName>
    <definedName name="zti" localSheetId="12">#REF!</definedName>
    <definedName name="zti" localSheetId="13">#REF!</definedName>
    <definedName name="zti" localSheetId="14">#REF!</definedName>
    <definedName name="zti" localSheetId="15">#REF!</definedName>
    <definedName name="zti" localSheetId="16">#REF!</definedName>
    <definedName name="zti" localSheetId="18">#REF!</definedName>
    <definedName name="zti" localSheetId="19">#REF!</definedName>
    <definedName name="zti" localSheetId="20">#REF!</definedName>
    <definedName name="zti" localSheetId="26">#REF!</definedName>
    <definedName name="zti" localSheetId="27">#REF!</definedName>
    <definedName name="zti" localSheetId="28">#REF!</definedName>
    <definedName name="zti" localSheetId="30">#REF!</definedName>
    <definedName name="zti" localSheetId="32">#REF!</definedName>
    <definedName name="zti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2" l="1"/>
  <c r="E7" i="72"/>
  <c r="E8" i="72"/>
  <c r="G13" i="72"/>
  <c r="I13" i="72"/>
  <c r="J13" i="72"/>
  <c r="K13" i="72"/>
  <c r="C121" i="72" s="1"/>
  <c r="G14" i="72"/>
  <c r="I14" i="72"/>
  <c r="J14" i="72"/>
  <c r="K14" i="72"/>
  <c r="G15" i="72"/>
  <c r="I15" i="72"/>
  <c r="J15" i="72"/>
  <c r="K15" i="72"/>
  <c r="G16" i="72"/>
  <c r="I16" i="72"/>
  <c r="J16" i="72"/>
  <c r="K16" i="72"/>
  <c r="G18" i="72"/>
  <c r="I18" i="72"/>
  <c r="J18" i="72"/>
  <c r="K18" i="72"/>
  <c r="G19" i="72"/>
  <c r="I19" i="72"/>
  <c r="J19" i="72"/>
  <c r="K19" i="72"/>
  <c r="G20" i="72"/>
  <c r="I20" i="72"/>
  <c r="J20" i="72"/>
  <c r="K20" i="72"/>
  <c r="G21" i="72"/>
  <c r="I21" i="72"/>
  <c r="J21" i="72"/>
  <c r="K21" i="72"/>
  <c r="G23" i="72"/>
  <c r="I23" i="72"/>
  <c r="J23" i="72"/>
  <c r="K23" i="72"/>
  <c r="G24" i="72"/>
  <c r="I24" i="72"/>
  <c r="J24" i="72"/>
  <c r="K24" i="72"/>
  <c r="G25" i="72"/>
  <c r="I25" i="72"/>
  <c r="J25" i="72"/>
  <c r="K25" i="72"/>
  <c r="G27" i="72"/>
  <c r="I27" i="72"/>
  <c r="J27" i="72"/>
  <c r="K27" i="72"/>
  <c r="G28" i="72"/>
  <c r="I28" i="72"/>
  <c r="J28" i="72"/>
  <c r="K28" i="72"/>
  <c r="G29" i="72"/>
  <c r="I29" i="72"/>
  <c r="J29" i="72"/>
  <c r="K29" i="72"/>
  <c r="G31" i="72"/>
  <c r="I31" i="72"/>
  <c r="J31" i="72"/>
  <c r="K31" i="72"/>
  <c r="G33" i="72"/>
  <c r="I33" i="72"/>
  <c r="J33" i="72"/>
  <c r="K33" i="72"/>
  <c r="G35" i="72"/>
  <c r="I35" i="72"/>
  <c r="J35" i="72"/>
  <c r="K35" i="72"/>
  <c r="G37" i="72"/>
  <c r="I37" i="72"/>
  <c r="J37" i="72"/>
  <c r="K37" i="72"/>
  <c r="G38" i="72"/>
  <c r="I38" i="72"/>
  <c r="J38" i="72"/>
  <c r="K38" i="72"/>
  <c r="G40" i="72"/>
  <c r="I40" i="72"/>
  <c r="J40" i="72"/>
  <c r="K40" i="72"/>
  <c r="G41" i="72"/>
  <c r="I41" i="72"/>
  <c r="J41" i="72"/>
  <c r="K41" i="72"/>
  <c r="G42" i="72"/>
  <c r="I42" i="72"/>
  <c r="J42" i="72"/>
  <c r="K42" i="72"/>
  <c r="G44" i="72"/>
  <c r="I44" i="72"/>
  <c r="J44" i="72"/>
  <c r="K44" i="72"/>
  <c r="G45" i="72"/>
  <c r="I45" i="72"/>
  <c r="J45" i="72"/>
  <c r="K45" i="72"/>
  <c r="G46" i="72"/>
  <c r="I46" i="72"/>
  <c r="J46" i="72"/>
  <c r="K46" i="72"/>
  <c r="G47" i="72"/>
  <c r="I47" i="72"/>
  <c r="J47" i="72"/>
  <c r="K47" i="72"/>
  <c r="G48" i="72"/>
  <c r="I48" i="72"/>
  <c r="J48" i="72"/>
  <c r="K48" i="72"/>
  <c r="G49" i="72"/>
  <c r="I49" i="72"/>
  <c r="J49" i="72"/>
  <c r="K49" i="72"/>
  <c r="G50" i="72"/>
  <c r="I50" i="72"/>
  <c r="J50" i="72"/>
  <c r="K50" i="72"/>
  <c r="G51" i="72"/>
  <c r="I51" i="72"/>
  <c r="J51" i="72"/>
  <c r="K51" i="72"/>
  <c r="G52" i="72"/>
  <c r="I52" i="72"/>
  <c r="J52" i="72"/>
  <c r="K52" i="72"/>
  <c r="G53" i="72"/>
  <c r="I53" i="72"/>
  <c r="J53" i="72"/>
  <c r="K53" i="72"/>
  <c r="G54" i="72"/>
  <c r="I54" i="72"/>
  <c r="J54" i="72"/>
  <c r="K54" i="72"/>
  <c r="G56" i="72"/>
  <c r="I56" i="72"/>
  <c r="J56" i="72"/>
  <c r="K56" i="72"/>
  <c r="G57" i="72"/>
  <c r="I57" i="72"/>
  <c r="J57" i="72"/>
  <c r="K57" i="72"/>
  <c r="G58" i="72"/>
  <c r="I58" i="72"/>
  <c r="J58" i="72"/>
  <c r="K58" i="72"/>
  <c r="G59" i="72"/>
  <c r="I59" i="72"/>
  <c r="J59" i="72"/>
  <c r="K59" i="72"/>
  <c r="G60" i="72"/>
  <c r="I60" i="72"/>
  <c r="J60" i="72"/>
  <c r="K60" i="72"/>
  <c r="G61" i="72"/>
  <c r="I61" i="72"/>
  <c r="J61" i="72"/>
  <c r="K61" i="72"/>
  <c r="G63" i="72"/>
  <c r="I63" i="72"/>
  <c r="J63" i="72"/>
  <c r="K63" i="72"/>
  <c r="G64" i="72"/>
  <c r="I64" i="72"/>
  <c r="J64" i="72"/>
  <c r="K64" i="72"/>
  <c r="G65" i="72"/>
  <c r="I65" i="72"/>
  <c r="J65" i="72"/>
  <c r="K65" i="72"/>
  <c r="G66" i="72"/>
  <c r="I66" i="72"/>
  <c r="J66" i="72"/>
  <c r="K66" i="72"/>
  <c r="G67" i="72"/>
  <c r="I67" i="72"/>
  <c r="J67" i="72"/>
  <c r="K67" i="72"/>
  <c r="G68" i="72"/>
  <c r="I68" i="72"/>
  <c r="J68" i="72"/>
  <c r="K68" i="72"/>
  <c r="G69" i="72"/>
  <c r="I69" i="72"/>
  <c r="J69" i="72"/>
  <c r="K69" i="72"/>
  <c r="G70" i="72"/>
  <c r="I70" i="72"/>
  <c r="J70" i="72"/>
  <c r="K70" i="72"/>
  <c r="G71" i="72"/>
  <c r="I71" i="72"/>
  <c r="J71" i="72"/>
  <c r="K71" i="72"/>
  <c r="G72" i="72"/>
  <c r="I72" i="72"/>
  <c r="J72" i="72"/>
  <c r="K72" i="72"/>
  <c r="G73" i="72"/>
  <c r="I73" i="72"/>
  <c r="J73" i="72"/>
  <c r="K73" i="72"/>
  <c r="G74" i="72"/>
  <c r="I74" i="72"/>
  <c r="J74" i="72"/>
  <c r="K74" i="72"/>
  <c r="G75" i="72"/>
  <c r="I75" i="72"/>
  <c r="J75" i="72"/>
  <c r="K75" i="72"/>
  <c r="G76" i="72"/>
  <c r="I76" i="72"/>
  <c r="J76" i="72"/>
  <c r="K76" i="72"/>
  <c r="G77" i="72"/>
  <c r="I77" i="72"/>
  <c r="J77" i="72"/>
  <c r="K77" i="72"/>
  <c r="G78" i="72"/>
  <c r="I78" i="72"/>
  <c r="J78" i="72"/>
  <c r="K78" i="72"/>
  <c r="G79" i="72"/>
  <c r="I79" i="72"/>
  <c r="J79" i="72"/>
  <c r="K79" i="72"/>
  <c r="G80" i="72"/>
  <c r="I80" i="72"/>
  <c r="J80" i="72"/>
  <c r="K80" i="72"/>
  <c r="G81" i="72"/>
  <c r="I81" i="72"/>
  <c r="J81" i="72"/>
  <c r="K81" i="72"/>
  <c r="G82" i="72"/>
  <c r="I82" i="72"/>
  <c r="J82" i="72"/>
  <c r="K82" i="72"/>
  <c r="G83" i="72"/>
  <c r="I83" i="72"/>
  <c r="J83" i="72"/>
  <c r="K83" i="72"/>
  <c r="G84" i="72"/>
  <c r="I84" i="72"/>
  <c r="J84" i="72"/>
  <c r="K84" i="72"/>
  <c r="G85" i="72"/>
  <c r="I85" i="72"/>
  <c r="J85" i="72"/>
  <c r="K85" i="72"/>
  <c r="G86" i="72"/>
  <c r="I86" i="72"/>
  <c r="J86" i="72"/>
  <c r="K86" i="72"/>
  <c r="G87" i="72"/>
  <c r="I87" i="72"/>
  <c r="J87" i="72"/>
  <c r="K87" i="72"/>
  <c r="G88" i="72"/>
  <c r="I88" i="72"/>
  <c r="J88" i="72"/>
  <c r="K88" i="72"/>
  <c r="G89" i="72"/>
  <c r="I89" i="72"/>
  <c r="J89" i="72"/>
  <c r="K89" i="72"/>
  <c r="G90" i="72"/>
  <c r="I90" i="72"/>
  <c r="J90" i="72"/>
  <c r="K90" i="72"/>
  <c r="G92" i="72"/>
  <c r="I92" i="72"/>
  <c r="J92" i="72"/>
  <c r="K92" i="72"/>
  <c r="G93" i="72"/>
  <c r="I93" i="72"/>
  <c r="J93" i="72"/>
  <c r="K93" i="72"/>
  <c r="G94" i="72"/>
  <c r="I94" i="72"/>
  <c r="J94" i="72"/>
  <c r="K94" i="72"/>
  <c r="G95" i="72"/>
  <c r="I95" i="72"/>
  <c r="J95" i="72"/>
  <c r="K95" i="72"/>
  <c r="G96" i="72"/>
  <c r="I96" i="72"/>
  <c r="J96" i="72"/>
  <c r="K96" i="72"/>
  <c r="G97" i="72"/>
  <c r="I97" i="72"/>
  <c r="J97" i="72"/>
  <c r="K97" i="72"/>
  <c r="G98" i="72"/>
  <c r="I98" i="72"/>
  <c r="J98" i="72"/>
  <c r="K98" i="72"/>
  <c r="G99" i="72"/>
  <c r="I99" i="72"/>
  <c r="J99" i="72"/>
  <c r="K99" i="72"/>
  <c r="G100" i="72"/>
  <c r="I100" i="72"/>
  <c r="J100" i="72"/>
  <c r="K100" i="72"/>
  <c r="G101" i="72"/>
  <c r="I101" i="72"/>
  <c r="J101" i="72"/>
  <c r="K101" i="72"/>
  <c r="G102" i="72"/>
  <c r="I102" i="72"/>
  <c r="J102" i="72"/>
  <c r="K102" i="72"/>
  <c r="G103" i="72"/>
  <c r="I103" i="72"/>
  <c r="J103" i="72"/>
  <c r="K103" i="72"/>
  <c r="G104" i="72"/>
  <c r="I104" i="72"/>
  <c r="J104" i="72"/>
  <c r="K104" i="72"/>
  <c r="G105" i="72"/>
  <c r="I105" i="72"/>
  <c r="J105" i="72"/>
  <c r="K105" i="72"/>
  <c r="G106" i="72"/>
  <c r="I106" i="72"/>
  <c r="J106" i="72"/>
  <c r="K106" i="72"/>
  <c r="G107" i="72"/>
  <c r="I107" i="72"/>
  <c r="J107" i="72"/>
  <c r="K107" i="72"/>
  <c r="G108" i="72"/>
  <c r="I108" i="72"/>
  <c r="J108" i="72"/>
  <c r="K108" i="72"/>
  <c r="G109" i="72"/>
  <c r="I109" i="72"/>
  <c r="J109" i="72"/>
  <c r="K109" i="72"/>
  <c r="G110" i="72"/>
  <c r="I110" i="72"/>
  <c r="J110" i="72"/>
  <c r="K110" i="72"/>
  <c r="G111" i="72"/>
  <c r="I111" i="72"/>
  <c r="J111" i="72"/>
  <c r="K111" i="72"/>
  <c r="G112" i="72"/>
  <c r="I112" i="72"/>
  <c r="J112" i="72"/>
  <c r="K112" i="72"/>
  <c r="A116" i="72"/>
  <c r="A117" i="72"/>
  <c r="A118" i="72"/>
  <c r="A119" i="72"/>
  <c r="C120" i="72"/>
  <c r="I121" i="72"/>
</calcChain>
</file>

<file path=xl/sharedStrings.xml><?xml version="1.0" encoding="utf-8"?>
<sst xmlns="http://schemas.openxmlformats.org/spreadsheetml/2006/main" count="1525" uniqueCount="816">
  <si>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</si>
  <si>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</si>
  <si>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</si>
  <si>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</si>
  <si>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</si>
  <si>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</si>
  <si>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</si>
  <si>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</si>
  <si>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</si>
  <si>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t>6815  Shallowford Rd. 
Chattanooga, TN 37421
Ph: 800-266-4977/ Fax: 423-894-9511</t>
  </si>
  <si>
    <t>Format</t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</si>
  <si>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</si>
  <si>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</si>
  <si>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</si>
  <si>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SC</t>
    </r>
  </si>
  <si>
    <t>127 9th Avenue North
Nashville, TN 37234
Ph: 800-251-3225/ Fax: 800-296-4036</t>
  </si>
  <si>
    <r>
      <rPr>
        <sz val="9"/>
        <color rgb="FF404040"/>
        <rFont val="Arial"/>
        <family val="2"/>
      </rPr>
      <t>DVD</t>
    </r>
  </si>
  <si>
    <t>6030 East Fulton Road
Ada, MI 49301 
Ph: (800) 877-2665 Fax: (800) 398-3111</t>
  </si>
  <si>
    <r>
      <rPr>
        <sz val="9"/>
        <color rgb="FF404040"/>
        <rFont val="Arial"/>
        <family val="2"/>
      </rPr>
      <t>CD</t>
    </r>
  </si>
  <si>
    <t>Please place all orders through Noble Marketing
Ph: 850-656-2426 Fax: 888-357-7115</t>
  </si>
  <si>
    <t>4050 Lee Vance View
Colorado Springs, CO 80918 
Ph: 800-323-7543 Fax: 800-430-0726</t>
  </si>
  <si>
    <t>PO Box 310
Shippensburg, PA  17257 
Ph:800-722-6774</t>
  </si>
  <si>
    <t>12 Cadillac Drive, Suite 480
Brentwood, TN 37027
Phone: 800-759-0190 Fax: 800-286-9471 
order.desk@hbgusa.com — to place orders via email
Customer.Service@hbgusa.com — to follow up on orders or other questions via email</t>
  </si>
  <si>
    <r>
      <rPr>
        <sz val="9"/>
        <color rgb="FF404040"/>
        <rFont val="Arial"/>
        <family val="2"/>
      </rPr>
      <t>Joyce Meyer</t>
    </r>
  </si>
  <si>
    <t xml:space="preserve">
2401 Palmer Drive Unit C
Schaumburg, IL 60173
Ph: 888-519-1844/ Fax: 847-519-1844 </t>
  </si>
  <si>
    <t xml:space="preserve">402 Highway 62 Spur
Berryville , AR 72616
Ph: 800-424-0943 
Fax: 870-423-3568 </t>
  </si>
  <si>
    <t xml:space="preserve">741 Cool Springs Blvd
Franklin TN 37067
Ph: 800-333-9000
Fax: 800-333-9408 </t>
  </si>
  <si>
    <r>
      <rPr>
        <sz val="9"/>
        <color rgb="FF404040"/>
        <rFont val="Arial"/>
        <family val="2"/>
      </rPr>
      <t>Lifer</t>
    </r>
  </si>
  <si>
    <r>
      <rPr>
        <sz val="9"/>
        <color rgb="FF404040"/>
        <rFont val="Arial"/>
        <family val="2"/>
      </rPr>
      <t>MercyMe</t>
    </r>
  </si>
  <si>
    <t>Qty</t>
  </si>
  <si>
    <t>ISBN</t>
  </si>
  <si>
    <t>Title</t>
  </si>
  <si>
    <t>Discount</t>
  </si>
  <si>
    <t>Sale Stickers</t>
  </si>
  <si>
    <t xml:space="preserve">430 Plaza Dr
Westmont, IL 60559 
Ph: 800-843-9487
Fax: 630-734-4200 
</t>
  </si>
  <si>
    <t>Author/ Artist</t>
  </si>
  <si>
    <t>Case</t>
  </si>
  <si>
    <t>ISBN/ UPC</t>
  </si>
  <si>
    <t>List Price</t>
  </si>
  <si>
    <t>Sale Price</t>
  </si>
  <si>
    <t>Promo Disc %</t>
  </si>
  <si>
    <t>Total</t>
  </si>
  <si>
    <r>
      <rPr>
        <sz val="9"/>
        <color rgb="FF404040"/>
        <rFont val="Arial"/>
        <family val="2"/>
      </rPr>
      <t>The Good Book For Kids</t>
    </r>
  </si>
  <si>
    <r>
      <rPr>
        <sz val="9"/>
        <color rgb="FF404040"/>
        <rFont val="Arial"/>
        <family val="2"/>
      </rPr>
      <t>Lisa Bergren</t>
    </r>
  </si>
  <si>
    <r>
      <rPr>
        <sz val="9"/>
        <color rgb="FF404040"/>
        <rFont val="Arial"/>
        <family val="2"/>
      </rPr>
      <t>The Good Book Participant's Guide</t>
    </r>
  </si>
  <si>
    <r>
      <rPr>
        <sz val="9"/>
        <color rgb="FF404040"/>
        <rFont val="Arial"/>
        <family val="2"/>
      </rPr>
      <t>Deron Spoo</t>
    </r>
  </si>
  <si>
    <r>
      <rPr>
        <sz val="9"/>
        <color rgb="FF404040"/>
        <rFont val="Arial"/>
        <family val="2"/>
      </rPr>
      <t>The Good Book</t>
    </r>
  </si>
  <si>
    <r>
      <rPr>
        <sz val="9"/>
        <color rgb="FF404040"/>
        <rFont val="Arial"/>
        <family val="2"/>
      </rPr>
      <t>Stephanie Hillberry</t>
    </r>
  </si>
  <si>
    <r>
      <rPr>
        <sz val="9"/>
        <color rgb="FF404040"/>
        <rFont val="Arial"/>
        <family val="2"/>
      </rPr>
      <t>The Jesus Centered Bible, NLT Turquoise LL</t>
    </r>
  </si>
  <si>
    <t>30% off</t>
  </si>
  <si>
    <t xml:space="preserve">820 N. LaSalle Dr
Chicago, IL 60610 
Ph: 800-678-8812
Fax: 800-678-3329 </t>
  </si>
  <si>
    <t>25 Manton Ave.
Providence, RI 02909
Ph: 800-493-4438/ Fax: 800-472-6435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</si>
  <si>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</si>
  <si>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     850 Wade Hampton Blvd.  Building A, Suite 100 Greenville, SC 29609                                                                                  Phone (Genesis Marketing): 800-627-2651                                                                                Fax (Genesis Marketing): 800-849-4363 
</t>
  </si>
  <si>
    <t>7796 N. County Rd. 100 East
Bainbridge, IN  46105
Ph: 877 210-3456/  FAX: 877 217-9346</t>
  </si>
  <si>
    <t>1300 Crescent St
Wheaton, IL 60187
Ph: 800-323-3890</t>
  </si>
  <si>
    <t>31225 Bainbridge Road, Suite I 
Solon, OH  44139
Ph: 440 349-9933/  FAX: 440 349-9934</t>
  </si>
  <si>
    <r>
      <rPr>
        <sz val="9"/>
        <color rgb="FF404040"/>
        <rFont val="Arial"/>
        <family val="2"/>
      </rPr>
      <t>Friends Mug &amp; Note Giftset, 23779</t>
    </r>
  </si>
  <si>
    <r>
      <rPr>
        <sz val="9"/>
        <color rgb="FF404040"/>
        <rFont val="Arial"/>
        <family val="2"/>
      </rPr>
      <t>Various</t>
    </r>
  </si>
  <si>
    <r>
      <rPr>
        <sz val="9"/>
        <color rgb="FF404040"/>
        <rFont val="Arial"/>
        <family val="2"/>
      </rPr>
      <t>She Reads Truth Bible, Poppy Linen</t>
    </r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</si>
  <si>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</si>
  <si>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r>
      <rPr>
        <sz val="9"/>
        <color rgb="FF404040"/>
        <rFont val="Arial"/>
        <family val="2"/>
      </rPr>
      <t>VeggieTales</t>
    </r>
  </si>
  <si>
    <r>
      <rPr>
        <sz val="9"/>
        <color rgb="FF404040"/>
        <rFont val="Arial"/>
        <family val="2"/>
      </rPr>
      <t>Keith &amp; Kristyn Getty</t>
    </r>
  </si>
  <si>
    <r>
      <rPr>
        <sz val="9"/>
        <color rgb="FF404040"/>
        <rFont val="Arial"/>
        <family val="2"/>
      </rPr>
      <t>The Garden</t>
    </r>
  </si>
  <si>
    <r>
      <rPr>
        <sz val="9"/>
        <color rgb="FF404040"/>
        <rFont val="Arial"/>
        <family val="2"/>
      </rPr>
      <t>Kari Jobe</t>
    </r>
  </si>
  <si>
    <r>
      <rPr>
        <sz val="9"/>
        <color rgb="FF404040"/>
        <rFont val="Arial"/>
        <family val="2"/>
      </rPr>
      <t>Let There Be Light</t>
    </r>
  </si>
  <si>
    <r>
      <rPr>
        <sz val="9"/>
        <color rgb="FF404040"/>
        <rFont val="Arial"/>
        <family val="2"/>
      </rPr>
      <t>Hillsong Worship</t>
    </r>
  </si>
  <si>
    <r>
      <rPr>
        <sz val="9"/>
        <color rgb="FF404040"/>
        <rFont val="Arial"/>
        <family val="2"/>
      </rPr>
      <t>Never Lose Sight</t>
    </r>
  </si>
  <si>
    <r>
      <rPr>
        <sz val="9"/>
        <color rgb="FF404040"/>
        <rFont val="Arial"/>
        <family val="2"/>
      </rPr>
      <t>Chris Tomlin</t>
    </r>
  </si>
  <si>
    <r>
      <rPr>
        <sz val="9"/>
        <color rgb="FF404040"/>
        <rFont val="Arial"/>
        <family val="2"/>
      </rPr>
      <t>How Can It Be</t>
    </r>
  </si>
  <si>
    <r>
      <rPr>
        <sz val="9"/>
        <color rgb="FF404040"/>
        <rFont val="Arial"/>
        <family val="2"/>
      </rPr>
      <t>Lauren Daigle</t>
    </r>
  </si>
  <si>
    <r>
      <rPr>
        <sz val="9"/>
        <color rgb="FF404040"/>
        <rFont val="Arial"/>
        <family val="2"/>
      </rPr>
      <t>Jesus Culture</t>
    </r>
  </si>
  <si>
    <r>
      <rPr>
        <sz val="9"/>
        <color rgb="FF404040"/>
        <rFont val="Arial"/>
        <family val="2"/>
      </rPr>
      <t>Sing It Now</t>
    </r>
  </si>
  <si>
    <r>
      <rPr>
        <sz val="9"/>
        <color rgb="FF404040"/>
        <rFont val="Arial"/>
        <family val="2"/>
      </rPr>
      <t>Reba McEntire</t>
    </r>
  </si>
  <si>
    <r>
      <rPr>
        <sz val="9"/>
        <color rgb="FF404040"/>
        <rFont val="Arial"/>
        <family val="2"/>
      </rPr>
      <t>Love Remains</t>
    </r>
  </si>
  <si>
    <r>
      <rPr>
        <sz val="9"/>
        <color rgb="FF404040"/>
        <rFont val="Arial"/>
        <family val="2"/>
      </rPr>
      <t>Hillary Scott &amp; The Scott Family</t>
    </r>
  </si>
  <si>
    <r>
      <rPr>
        <sz val="9"/>
        <color rgb="FF404040"/>
        <rFont val="Arial"/>
        <family val="2"/>
      </rPr>
      <t>American Prodigal</t>
    </r>
  </si>
  <si>
    <r>
      <rPr>
        <sz val="9"/>
        <color rgb="FF404040"/>
        <rFont val="Arial"/>
        <family val="2"/>
      </rPr>
      <t>Crowder</t>
    </r>
  </si>
  <si>
    <r>
      <rPr>
        <sz val="9"/>
        <color rgb="FF404040"/>
        <rFont val="Arial"/>
        <family val="2"/>
      </rPr>
      <t>This Is Not A Test</t>
    </r>
  </si>
  <si>
    <r>
      <rPr>
        <sz val="9"/>
        <color rgb="FF404040"/>
        <rFont val="Arial"/>
        <family val="2"/>
      </rPr>
      <t>TobyMac</t>
    </r>
  </si>
  <si>
    <r>
      <rPr>
        <sz val="9"/>
        <color rgb="FF404040"/>
        <rFont val="Arial"/>
        <family val="2"/>
      </rPr>
      <t>Mandisa</t>
    </r>
  </si>
  <si>
    <r>
      <rPr>
        <sz val="9"/>
        <color rgb="FF404040"/>
        <rFont val="Arial"/>
        <family val="2"/>
      </rPr>
      <t>Therapy Session</t>
    </r>
  </si>
  <si>
    <r>
      <rPr>
        <sz val="9"/>
        <color rgb="FF404040"/>
        <rFont val="Arial"/>
        <family val="2"/>
      </rPr>
      <t>NF</t>
    </r>
  </si>
  <si>
    <r>
      <rPr>
        <sz val="9"/>
        <color rgb="FF404040"/>
        <rFont val="Arial"/>
        <family val="2"/>
      </rPr>
      <t>If Not For You Deluxe</t>
    </r>
  </si>
  <si>
    <r>
      <rPr>
        <sz val="9"/>
        <color rgb="FF404040"/>
        <rFont val="Arial"/>
        <family val="2"/>
      </rPr>
      <t>Joey Feek</t>
    </r>
  </si>
  <si>
    <r>
      <rPr>
        <sz val="9"/>
        <color rgb="FF404040"/>
        <rFont val="Arial"/>
        <family val="2"/>
      </rPr>
      <t>The Jesus Centered Bible, NLT Charcoal LL</t>
    </r>
  </si>
  <si>
    <r>
      <rPr>
        <sz val="9"/>
        <color rgb="FF404040"/>
        <rFont val="Arial"/>
        <family val="2"/>
      </rPr>
      <t>The Jesus Centered Bible HC</t>
    </r>
  </si>
  <si>
    <r>
      <rPr>
        <sz val="9"/>
        <color rgb="FF404040"/>
        <rFont val="Arial"/>
        <family val="2"/>
      </rPr>
      <t>Jesus Centered Bible NLT Saddle</t>
    </r>
  </si>
  <si>
    <r>
      <rPr>
        <sz val="9"/>
        <color rgb="FF404040"/>
        <rFont val="Arial"/>
        <family val="2"/>
      </rPr>
      <t>The Jesus Interruption</t>
    </r>
  </si>
  <si>
    <r>
      <rPr>
        <sz val="9"/>
        <color rgb="FF404040"/>
        <rFont val="Arial"/>
        <family val="2"/>
      </rPr>
      <t>Jesus-Centered Bible NLT, Cranberry</t>
    </r>
  </si>
  <si>
    <r>
      <rPr>
        <sz val="9"/>
        <color rgb="FF404040"/>
        <rFont val="Arial"/>
        <family val="2"/>
      </rPr>
      <t>CD/DV D</t>
    </r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</si>
  <si>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</si>
  <si>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</si>
  <si>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</si>
  <si>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</si>
  <si>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</si>
  <si>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</si>
  <si>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</si>
  <si>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</si>
  <si>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</si>
  <si>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</si>
  <si>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</si>
  <si>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Dating:</t>
  </si>
  <si>
    <t xml:space="preserve">Promotional orders submitted by the due date listed above are eligible for 90 days' dating; orders of 30 units or more receive free freight </t>
  </si>
  <si>
    <t>Sale Notes</t>
  </si>
  <si>
    <t>Margin</t>
  </si>
  <si>
    <t>Net</t>
  </si>
  <si>
    <t>Net Sum</t>
  </si>
  <si>
    <t>9780718091194</t>
  </si>
  <si>
    <t>9780310264040</t>
  </si>
  <si>
    <t>40% off</t>
  </si>
  <si>
    <t>Total Units:</t>
  </si>
  <si>
    <t>Avg. Mar</t>
  </si>
  <si>
    <t>Total Net:</t>
  </si>
  <si>
    <t>P.O. Box 719/ 1810 Barbour Drive
Uhrichsville, OH 44683
Ph: 800-852-8010/ Fax: 800-220-5948</t>
  </si>
  <si>
    <t xml:space="preserve">990 Owen Loop North
Eugene, OR 97402
Ph: 800-547-8979 Fax: 888-501-6012  </t>
  </si>
  <si>
    <t xml:space="preserve">AMG Publishers
Fall Sale 2017
Catalog Purchase Order </t>
  </si>
  <si>
    <r>
      <rPr>
        <sz val="9"/>
        <color rgb="FF404040"/>
        <rFont val="Arial"/>
        <family val="2"/>
      </rPr>
      <t>The Voice, The Revolution And The Key</t>
    </r>
  </si>
  <si>
    <r>
      <rPr>
        <sz val="9"/>
        <color rgb="FF404040"/>
        <rFont val="Arial"/>
        <family val="2"/>
      </rPr>
      <t>Jenny L. Cote</t>
    </r>
  </si>
  <si>
    <r>
      <rPr>
        <sz val="9"/>
        <color rgb="FF404040"/>
        <rFont val="Arial"/>
        <family val="2"/>
      </rPr>
      <t>Frappe With Philipplans</t>
    </r>
  </si>
  <si>
    <r>
      <rPr>
        <sz val="9"/>
        <color rgb="FF404040"/>
        <rFont val="Arial"/>
        <family val="2"/>
      </rPr>
      <t>Sarah Glahn</t>
    </r>
  </si>
  <si>
    <r>
      <rPr>
        <sz val="9"/>
        <color rgb="FF404040"/>
        <rFont val="Arial"/>
        <family val="2"/>
      </rPr>
      <t>NASB Hebrew Greek Key Word Study Bible Gen. Burg. Leather</t>
    </r>
  </si>
  <si>
    <r>
      <rPr>
        <sz val="9"/>
        <color rgb="FF404040"/>
        <rFont val="Arial"/>
        <family val="2"/>
      </rPr>
      <t>Dr. S. Zodhiates And Dr. W. P. Baker</t>
    </r>
  </si>
  <si>
    <t xml:space="preserve">B&amp;H Publishing Group
Fall Sale 2017
Catalog Purchase Order </t>
  </si>
  <si>
    <r>
      <rPr>
        <sz val="9"/>
        <color rgb="FF404040"/>
        <rFont val="Arial"/>
        <family val="2"/>
      </rPr>
      <t>Squeeze Spout Cup Filler</t>
    </r>
  </si>
  <si>
    <r>
      <rPr>
        <sz val="9"/>
        <color rgb="FF404040"/>
        <rFont val="Arial"/>
        <family val="2"/>
      </rPr>
      <t>Look &amp; Find Bible Storybook</t>
    </r>
  </si>
  <si>
    <r>
      <rPr>
        <sz val="9"/>
        <color rgb="FF404040"/>
        <rFont val="Arial"/>
        <family val="2"/>
      </rPr>
      <t>Awaken</t>
    </r>
  </si>
  <si>
    <r>
      <rPr>
        <sz val="9"/>
        <color rgb="FF404040"/>
        <rFont val="Arial"/>
        <family val="2"/>
      </rPr>
      <t>Priscilla Shirer</t>
    </r>
  </si>
  <si>
    <r>
      <rPr>
        <sz val="9"/>
        <color rgb="FF404040"/>
        <rFont val="Arial"/>
        <family val="2"/>
      </rPr>
      <t>Sing!</t>
    </r>
  </si>
  <si>
    <r>
      <rPr>
        <sz val="9"/>
        <color rgb="FF404040"/>
        <rFont val="Arial"/>
        <family val="2"/>
      </rPr>
      <t>The Pumpkin Gospel</t>
    </r>
  </si>
  <si>
    <r>
      <rPr>
        <sz val="9"/>
        <color rgb="FF404040"/>
        <rFont val="Arial"/>
        <family val="2"/>
      </rPr>
      <t>Mary Manz Simon</t>
    </r>
  </si>
  <si>
    <r>
      <rPr>
        <sz val="9"/>
        <color rgb="FF404040"/>
        <rFont val="Arial"/>
        <family val="2"/>
      </rPr>
      <t>The Fantastic Gifts Of Fall</t>
    </r>
  </si>
  <si>
    <r>
      <rPr>
        <sz val="9"/>
        <color rgb="FF404040"/>
        <rFont val="Arial"/>
        <family val="2"/>
      </rPr>
      <t>Dandi Daley Mackall</t>
    </r>
  </si>
  <si>
    <r>
      <rPr>
        <sz val="9"/>
        <color rgb="FF404040"/>
        <rFont val="Arial"/>
        <family val="2"/>
      </rPr>
      <t>CSB Notetaking Bible Sage Cloth Over Board</t>
    </r>
  </si>
  <si>
    <r>
      <rPr>
        <sz val="9"/>
        <color rgb="FF404040"/>
        <rFont val="Arial"/>
        <family val="2"/>
      </rPr>
      <t>Fellowship Cup Box of 500</t>
    </r>
  </si>
  <si>
    <r>
      <rPr>
        <sz val="9"/>
        <color rgb="FF404040"/>
        <rFont val="Arial"/>
        <family val="2"/>
      </rPr>
      <t>Communion Cups 500 Count</t>
    </r>
  </si>
  <si>
    <r>
      <rPr>
        <sz val="9"/>
        <color rgb="FF404040"/>
        <rFont val="Arial"/>
        <family val="2"/>
      </rPr>
      <t>Communion Bread Box Of 500</t>
    </r>
  </si>
  <si>
    <r>
      <rPr>
        <sz val="9"/>
        <color rgb="FF404040"/>
        <rFont val="Arial"/>
        <family val="2"/>
      </rPr>
      <t>Communion Wafer - Box Of 1000</t>
    </r>
  </si>
  <si>
    <r>
      <rPr>
        <sz val="9"/>
        <color rgb="FF404040"/>
        <rFont val="Arial"/>
        <family val="2"/>
      </rPr>
      <t>Soft Communion Bread - Box 500</t>
    </r>
  </si>
  <si>
    <r>
      <rPr>
        <sz val="9"/>
        <color rgb="FF404040"/>
        <rFont val="Arial"/>
        <family val="2"/>
      </rPr>
      <t>A Place Called Heaven</t>
    </r>
  </si>
  <si>
    <r>
      <rPr>
        <sz val="9"/>
        <color rgb="FF404040"/>
        <rFont val="Arial"/>
        <family val="2"/>
      </rPr>
      <t>Dr Robert Jeffress</t>
    </r>
  </si>
  <si>
    <r>
      <rPr>
        <sz val="9"/>
        <color rgb="FF404040"/>
        <rFont val="Arial"/>
        <family val="2"/>
      </rPr>
      <t>The Proving</t>
    </r>
  </si>
  <si>
    <r>
      <rPr>
        <sz val="9"/>
        <color rgb="FF404040"/>
        <rFont val="Arial"/>
        <family val="2"/>
      </rPr>
      <t>Beverly Lewis</t>
    </r>
  </si>
  <si>
    <r>
      <rPr>
        <sz val="9"/>
        <color rgb="FF404040"/>
        <rFont val="Arial"/>
        <family val="2"/>
      </rPr>
      <t>Mysterious Ways</t>
    </r>
  </si>
  <si>
    <r>
      <rPr>
        <sz val="9"/>
        <color rgb="FF404040"/>
        <rFont val="Arial"/>
        <family val="2"/>
      </rPr>
      <t>All She Left Behind</t>
    </r>
  </si>
  <si>
    <r>
      <rPr>
        <sz val="9"/>
        <color rgb="FF404040"/>
        <rFont val="Arial"/>
        <family val="2"/>
      </rPr>
      <t>Jane Kirkpatrick</t>
    </r>
  </si>
  <si>
    <r>
      <rPr>
        <sz val="9"/>
        <color rgb="FF404040"/>
        <rFont val="Arial"/>
        <family val="2"/>
      </rPr>
      <t>Deadly Proof</t>
    </r>
  </si>
  <si>
    <r>
      <rPr>
        <sz val="9"/>
        <color rgb="FF404040"/>
        <rFont val="Arial"/>
        <family val="2"/>
      </rPr>
      <t>Rachel Dylan</t>
    </r>
  </si>
  <si>
    <r>
      <rPr>
        <sz val="9"/>
        <color rgb="FF404040"/>
        <rFont val="Arial"/>
        <family val="2"/>
      </rPr>
      <t>Education A La Carte</t>
    </r>
  </si>
  <si>
    <r>
      <rPr>
        <sz val="9"/>
        <color rgb="FF404040"/>
        <rFont val="Arial"/>
        <family val="2"/>
      </rPr>
      <t>Dr. Kevin Leman</t>
    </r>
  </si>
  <si>
    <r>
      <rPr>
        <sz val="9"/>
        <color rgb="FF404040"/>
        <rFont val="Arial"/>
        <family val="2"/>
      </rPr>
      <t>Un-Common</t>
    </r>
  </si>
  <si>
    <r>
      <rPr>
        <sz val="9"/>
        <color rgb="FF404040"/>
        <rFont val="Arial"/>
        <family val="2"/>
      </rPr>
      <t>Carey Scott</t>
    </r>
  </si>
  <si>
    <r>
      <rPr>
        <sz val="9"/>
        <color rgb="FF404040"/>
        <rFont val="Arial"/>
        <family val="2"/>
      </rPr>
      <t>#Truth</t>
    </r>
  </si>
  <si>
    <r>
      <rPr>
        <sz val="9"/>
        <color rgb="FF404040"/>
        <rFont val="Arial"/>
        <family val="2"/>
      </rPr>
      <t>Josh McDowell</t>
    </r>
  </si>
  <si>
    <t xml:space="preserve">Barbour Publishing
Fall Sale 2017
Catalog Purchase Order </t>
  </si>
  <si>
    <t xml:space="preserve">Baker Publishing Company
Fall Sale 2017
Catalog Purchase Order </t>
  </si>
  <si>
    <t xml:space="preserve">BroadStreet Publishing
Fall Sale 2017
Catalog Purchase Order </t>
  </si>
  <si>
    <r>
      <rPr>
        <sz val="9"/>
        <color rgb="FF404040"/>
        <rFont val="Arial"/>
        <family val="2"/>
      </rPr>
      <t>Conversation With God</t>
    </r>
  </si>
  <si>
    <r>
      <rPr>
        <sz val="9"/>
        <color rgb="FF404040"/>
        <rFont val="Arial"/>
        <family val="2"/>
      </rPr>
      <t>Brian T. Sutton</t>
    </r>
  </si>
  <si>
    <r>
      <rPr>
        <sz val="9"/>
        <color rgb="FF404040"/>
        <rFont val="Arial"/>
        <family val="2"/>
      </rPr>
      <t>How To Disciple Men</t>
    </r>
  </si>
  <si>
    <r>
      <rPr>
        <sz val="9"/>
        <color rgb="FF404040"/>
        <rFont val="Arial"/>
        <family val="2"/>
      </rPr>
      <t>Jay Payleitner</t>
    </r>
  </si>
  <si>
    <r>
      <rPr>
        <sz val="9"/>
        <color rgb="FF404040"/>
        <rFont val="Arial"/>
        <family val="2"/>
      </rPr>
      <t>The Joy Of The Lord Is My Strength 2018 Planner</t>
    </r>
  </si>
  <si>
    <r>
      <rPr>
        <sz val="9"/>
        <color rgb="FF404040"/>
        <rFont val="Arial"/>
        <family val="2"/>
      </rPr>
      <t>Just Breathe</t>
    </r>
  </si>
  <si>
    <r>
      <rPr>
        <sz val="9"/>
        <color rgb="FF404040"/>
        <rFont val="Arial"/>
        <family val="2"/>
      </rPr>
      <t>Keith Repult</t>
    </r>
  </si>
  <si>
    <r>
      <rPr>
        <sz val="9"/>
        <color rgb="FF404040"/>
        <rFont val="Arial"/>
        <family val="2"/>
      </rPr>
      <t>The Passion Translation: Psalms &amp; Proverbs IL</t>
    </r>
  </si>
  <si>
    <r>
      <rPr>
        <sz val="9"/>
        <color rgb="FF404040"/>
        <rFont val="Arial"/>
        <family val="2"/>
      </rPr>
      <t>Brian Simmons</t>
    </r>
  </si>
  <si>
    <r>
      <rPr>
        <sz val="9"/>
        <color rgb="FF404040"/>
        <rFont val="Arial"/>
        <family val="2"/>
      </rPr>
      <t>The Passion Translation: Revelation</t>
    </r>
  </si>
  <si>
    <r>
      <rPr>
        <sz val="9"/>
        <color rgb="FF404040"/>
        <rFont val="Arial"/>
        <family val="2"/>
      </rPr>
      <t>40 Days Of Love</t>
    </r>
  </si>
  <si>
    <r>
      <rPr>
        <sz val="9"/>
        <color rgb="FF404040"/>
        <rFont val="Arial"/>
        <family val="2"/>
      </rPr>
      <t>Kathy Branzell, Chris Vennetti</t>
    </r>
  </si>
  <si>
    <r>
      <rPr>
        <sz val="9"/>
        <color rgb="FF404040"/>
        <rFont val="Arial"/>
        <family val="2"/>
      </rPr>
      <t>Be Strong &amp; Courageous 2018 Planner Imitation Leather</t>
    </r>
  </si>
  <si>
    <r>
      <rPr>
        <sz val="9"/>
        <color rgb="FF404040"/>
        <rFont val="Arial"/>
        <family val="2"/>
      </rPr>
      <t>Amazing Grace 2018 Planner Imitation Leather</t>
    </r>
  </si>
  <si>
    <r>
      <rPr>
        <sz val="9"/>
        <color rgb="FF404040"/>
        <rFont val="Arial"/>
        <family val="2"/>
      </rPr>
      <t>Be Still &amp; Plan 2018 Planner Imitation Leather</t>
    </r>
  </si>
  <si>
    <r>
      <rPr>
        <sz val="9"/>
        <color rgb="FF404040"/>
        <rFont val="Arial"/>
        <family val="2"/>
      </rPr>
      <t>31 Days Of Prayer For My Pastor</t>
    </r>
  </si>
  <si>
    <r>
      <rPr>
        <sz val="9"/>
        <color rgb="FF404040"/>
        <rFont val="Arial"/>
        <family val="2"/>
      </rPr>
      <t>Delight Yourself In The Lord Planner 2018</t>
    </r>
  </si>
  <si>
    <r>
      <rPr>
        <sz val="9"/>
        <color rgb="FF404040"/>
        <rFont val="Arial"/>
        <family val="2"/>
      </rPr>
      <t>For I Know The Plans 2018 Planner Imitation Leather</t>
    </r>
  </si>
  <si>
    <r>
      <rPr>
        <sz val="9"/>
        <color rgb="FF404040"/>
        <rFont val="Arial"/>
        <family val="2"/>
      </rPr>
      <t>Hope For Today 2018 Daily Planner Imitation Leather</t>
    </r>
  </si>
  <si>
    <r>
      <rPr>
        <sz val="9"/>
        <color rgb="FF404040"/>
        <rFont val="Arial"/>
        <family val="2"/>
      </rPr>
      <t>A Little God Time 2018 Planner</t>
    </r>
  </si>
  <si>
    <t xml:space="preserve">Capitol Christian Distribution
Fall Sale 2017
Catalog Purchase Order </t>
  </si>
  <si>
    <r>
      <rPr>
        <sz val="9"/>
        <color rgb="FF404040"/>
        <rFont val="Arial"/>
        <family val="2"/>
      </rPr>
      <t>The Darker The Night The Brighter The Morning</t>
    </r>
  </si>
  <si>
    <r>
      <rPr>
        <sz val="9"/>
        <color rgb="FF404040"/>
        <rFont val="Arial"/>
        <family val="2"/>
      </rPr>
      <t>Cody Carnes</t>
    </r>
  </si>
  <si>
    <r>
      <rPr>
        <sz val="9"/>
        <color rgb="FF404040"/>
        <rFont val="Arial"/>
        <family val="2"/>
      </rPr>
      <t>Out Of The Dark</t>
    </r>
  </si>
  <si>
    <r>
      <rPr>
        <sz val="9"/>
        <color rgb="FF404040"/>
        <rFont val="Arial"/>
        <family val="2"/>
      </rPr>
      <t>Wonder</t>
    </r>
  </si>
  <si>
    <r>
      <rPr>
        <sz val="9"/>
        <color rgb="FF404040"/>
        <rFont val="Arial"/>
        <family val="2"/>
      </rPr>
      <t>Hillsong United</t>
    </r>
  </si>
  <si>
    <r>
      <rPr>
        <sz val="9"/>
        <color rgb="FF404040"/>
        <rFont val="Arial"/>
        <family val="2"/>
      </rPr>
      <t>The Ultimate Double Feature: The Ultimate Gift / Life</t>
    </r>
  </si>
  <si>
    <r>
      <rPr>
        <sz val="9"/>
        <color rgb="FF404040"/>
        <rFont val="Arial"/>
        <family val="2"/>
      </rPr>
      <t>Signed, Sealed, Delivered: From Paris With Love</t>
    </r>
  </si>
  <si>
    <r>
      <rPr>
        <sz val="9"/>
        <color rgb="FF404040"/>
        <rFont val="Arial"/>
        <family val="2"/>
      </rPr>
      <t>Love Has A Name</t>
    </r>
  </si>
  <si>
    <r>
      <rPr>
        <sz val="9"/>
        <color rgb="FF404040"/>
        <rFont val="Arial"/>
        <family val="2"/>
      </rPr>
      <t>WOW 2018</t>
    </r>
  </si>
  <si>
    <r>
      <rPr>
        <sz val="9"/>
        <color rgb="FF404040"/>
        <rFont val="Arial"/>
        <family val="2"/>
      </rPr>
      <t>Owlegories, Vol 1 The Sun, The Seed, The Water</t>
    </r>
  </si>
  <si>
    <r>
      <rPr>
        <sz val="9"/>
        <color rgb="FF404040"/>
        <rFont val="Arial"/>
        <family val="2"/>
      </rPr>
      <t>Owlegories</t>
    </r>
  </si>
  <si>
    <r>
      <rPr>
        <sz val="9"/>
        <color rgb="FF404040"/>
        <rFont val="Arial"/>
        <family val="2"/>
      </rPr>
      <t>Signed, Sealed, Delivered: From The Heart</t>
    </r>
  </si>
  <si>
    <r>
      <rPr>
        <sz val="9"/>
        <color rgb="FF404040"/>
        <rFont val="Arial"/>
        <family val="2"/>
      </rPr>
      <t>Victor</t>
    </r>
  </si>
  <si>
    <r>
      <rPr>
        <sz val="9"/>
        <color rgb="FF404040"/>
        <rFont val="Arial"/>
        <family val="2"/>
      </rPr>
      <t>A Snoodle's Tale</t>
    </r>
  </si>
  <si>
    <r>
      <rPr>
        <sz val="9"/>
        <color rgb="FF404040"/>
        <rFont val="Arial"/>
        <family val="2"/>
      </rPr>
      <t>Precious Memories</t>
    </r>
  </si>
  <si>
    <r>
      <rPr>
        <sz val="9"/>
        <color rgb="FF404040"/>
        <rFont val="Arial"/>
        <family val="2"/>
      </rPr>
      <t>Alan Jackson</t>
    </r>
  </si>
  <si>
    <r>
      <rPr>
        <sz val="9"/>
        <color rgb="FF404040"/>
        <rFont val="Arial"/>
        <family val="2"/>
      </rPr>
      <t>The Answer</t>
    </r>
  </si>
  <si>
    <r>
      <rPr>
        <sz val="9"/>
        <color rgb="FF404040"/>
        <rFont val="Arial"/>
        <family val="2"/>
      </rPr>
      <t>Jeremy Camp</t>
    </r>
  </si>
  <si>
    <r>
      <rPr>
        <sz val="9"/>
        <color rgb="FF404040"/>
        <rFont val="Arial"/>
        <family val="2"/>
      </rPr>
      <t>We Have This Moment</t>
    </r>
  </si>
  <si>
    <r>
      <rPr>
        <sz val="9"/>
        <color rgb="FF404040"/>
        <rFont val="Arial"/>
        <family val="2"/>
      </rPr>
      <t>Gaither Vocal Band</t>
    </r>
  </si>
  <si>
    <r>
      <rPr>
        <sz val="9"/>
        <color rgb="FF404040"/>
        <rFont val="Arial"/>
        <family val="2"/>
      </rPr>
      <t>Just The Way You Are</t>
    </r>
  </si>
  <si>
    <r>
      <rPr>
        <sz val="9"/>
        <color rgb="FF404040"/>
        <rFont val="Arial"/>
        <family val="2"/>
      </rPr>
      <t>Still Happy</t>
    </r>
  </si>
  <si>
    <r>
      <rPr>
        <sz val="9"/>
        <color rgb="FF404040"/>
        <rFont val="Arial"/>
        <family val="2"/>
      </rPr>
      <t>Goodman Revival</t>
    </r>
  </si>
  <si>
    <r>
      <rPr>
        <sz val="9"/>
        <color rgb="FF404040"/>
        <rFont val="Arial"/>
        <family val="2"/>
      </rPr>
      <t>Owlegories Vol 6: The Wind, The Moon, The Rainbow</t>
    </r>
  </si>
  <si>
    <r>
      <rPr>
        <sz val="9"/>
        <color rgb="FF404040"/>
        <rFont val="Arial"/>
        <family val="2"/>
      </rPr>
      <t>Abe &amp; The Amazing Promise</t>
    </r>
  </si>
  <si>
    <r>
      <rPr>
        <sz val="9"/>
        <color rgb="FF404040"/>
        <rFont val="Arial"/>
        <family val="2"/>
      </rPr>
      <t>A Time To Dance</t>
    </r>
  </si>
  <si>
    <r>
      <rPr>
        <sz val="9"/>
        <color rgb="FF404040"/>
        <rFont val="Arial"/>
        <family val="2"/>
      </rPr>
      <t>Karen Kingsbury</t>
    </r>
  </si>
  <si>
    <r>
      <rPr>
        <sz val="9"/>
        <color rgb="FF404040"/>
        <rFont val="Arial"/>
        <family val="2"/>
      </rPr>
      <t>Owlegories, Vol 3 The Fire, The Duck, The Seasons</t>
    </r>
  </si>
  <si>
    <r>
      <rPr>
        <sz val="9"/>
        <color rgb="FF404040"/>
        <rFont val="Arial"/>
        <family val="2"/>
      </rPr>
      <t>Top 40 Gospel Praise Songs</t>
    </r>
  </si>
  <si>
    <r>
      <rPr>
        <sz val="9"/>
        <color rgb="FF404040"/>
        <rFont val="Arial"/>
        <family val="2"/>
      </rPr>
      <t>Maranatha! Gospel</t>
    </r>
  </si>
  <si>
    <r>
      <rPr>
        <sz val="9"/>
        <color rgb="FF404040"/>
        <rFont val="Arial"/>
        <family val="2"/>
      </rPr>
      <t>Owlegories The Lion The Lamb The Bread Vol 5</t>
    </r>
  </si>
  <si>
    <r>
      <rPr>
        <sz val="9"/>
        <color rgb="FF404040"/>
        <rFont val="Arial"/>
        <family val="2"/>
      </rPr>
      <t>Heart. Passion. Pursuit.</t>
    </r>
  </si>
  <si>
    <r>
      <rPr>
        <sz val="9"/>
        <color rgb="FF404040"/>
        <rFont val="Arial"/>
        <family val="2"/>
      </rPr>
      <t>Tasha Cobbs Leonard</t>
    </r>
  </si>
  <si>
    <r>
      <rPr>
        <sz val="9"/>
        <color rgb="FF404040"/>
        <rFont val="Arial"/>
        <family val="2"/>
      </rPr>
      <t>Love &amp; Other Dreams</t>
    </r>
  </si>
  <si>
    <r>
      <rPr>
        <sz val="9"/>
        <color rgb="FF404040"/>
        <rFont val="Arial"/>
        <family val="2"/>
      </rPr>
      <t>Royce Lovett</t>
    </r>
  </si>
  <si>
    <r>
      <rPr>
        <sz val="9"/>
        <color rgb="FF404040"/>
        <rFont val="Arial"/>
        <family val="2"/>
      </rPr>
      <t>Signed, Sealed, Delivered: One In A Million</t>
    </r>
  </si>
  <si>
    <r>
      <rPr>
        <sz val="9"/>
        <color rgb="FF404040"/>
        <rFont val="Arial"/>
        <family val="2"/>
      </rPr>
      <t>Precious Memories (2 CD's)</t>
    </r>
  </si>
  <si>
    <r>
      <rPr>
        <sz val="9"/>
        <color rgb="FF404040"/>
        <rFont val="Arial"/>
        <family val="2"/>
      </rPr>
      <t>The Future</t>
    </r>
  </si>
  <si>
    <r>
      <rPr>
        <sz val="9"/>
        <color rgb="FF404040"/>
        <rFont val="Arial"/>
        <family val="2"/>
      </rPr>
      <t>Gene Moore</t>
    </r>
  </si>
  <si>
    <r>
      <rPr>
        <sz val="9"/>
        <color rgb="FF404040"/>
        <rFont val="Arial"/>
        <family val="2"/>
      </rPr>
      <t>Every Mile Mattered</t>
    </r>
  </si>
  <si>
    <r>
      <rPr>
        <sz val="9"/>
        <color rgb="FF404040"/>
        <rFont val="Arial"/>
        <family val="2"/>
      </rPr>
      <t>Nichole Nordeman</t>
    </r>
  </si>
  <si>
    <r>
      <rPr>
        <sz val="9"/>
        <color rgb="FF404040"/>
        <rFont val="Arial"/>
        <family val="2"/>
      </rPr>
      <t>A Country Wedding</t>
    </r>
  </si>
  <si>
    <r>
      <rPr>
        <sz val="9"/>
        <color rgb="FF404040"/>
        <rFont val="Arial"/>
        <family val="2"/>
      </rPr>
      <t>Dave &amp; The Giant Pickle</t>
    </r>
  </si>
  <si>
    <r>
      <rPr>
        <sz val="9"/>
        <color rgb="FF404040"/>
        <rFont val="Arial"/>
        <family val="2"/>
      </rPr>
      <t>All In</t>
    </r>
  </si>
  <si>
    <r>
      <rPr>
        <sz val="9"/>
        <color rgb="FF404040"/>
        <rFont val="Arial"/>
        <family val="2"/>
      </rPr>
      <t>Matthew West</t>
    </r>
  </si>
  <si>
    <r>
      <rPr>
        <sz val="9"/>
        <color rgb="FF404040"/>
        <rFont val="Arial"/>
        <family val="2"/>
      </rPr>
      <t>WOW 2018 Deluxe</t>
    </r>
  </si>
  <si>
    <r>
      <rPr>
        <sz val="9"/>
        <color rgb="FF404040"/>
        <rFont val="Arial"/>
        <family val="2"/>
      </rPr>
      <t>Owlegories, Vol 2 The Ant, The Fruit, The Butterfly</t>
    </r>
  </si>
  <si>
    <r>
      <rPr>
        <sz val="9"/>
        <color rgb="FF404040"/>
        <rFont val="Arial"/>
        <family val="2"/>
      </rPr>
      <t>Merry Larry &amp; The True Light Of Christmas</t>
    </r>
  </si>
  <si>
    <r>
      <rPr>
        <sz val="9"/>
        <color rgb="FF404040"/>
        <rFont val="Arial"/>
        <family val="2"/>
      </rPr>
      <t>Glory Song</t>
    </r>
  </si>
  <si>
    <r>
      <rPr>
        <sz val="9"/>
        <color rgb="FF404040"/>
        <rFont val="Arial"/>
        <family val="2"/>
      </rPr>
      <t>Matt Redman</t>
    </r>
  </si>
  <si>
    <r>
      <rPr>
        <sz val="9"/>
        <color rgb="FF404040"/>
        <rFont val="Arial"/>
        <family val="2"/>
      </rPr>
      <t>LarryBoy &amp; The Fib From Outer Space</t>
    </r>
  </si>
  <si>
    <r>
      <rPr>
        <sz val="9"/>
        <color rgb="FF404040"/>
        <rFont val="Arial"/>
        <family val="2"/>
      </rPr>
      <t>Puppies &amp; Guppies</t>
    </r>
  </si>
  <si>
    <r>
      <rPr>
        <sz val="9"/>
        <color rgb="FF404040"/>
        <rFont val="Arial"/>
        <family val="2"/>
      </rPr>
      <t>God Loves You Very Much</t>
    </r>
  </si>
  <si>
    <r>
      <rPr>
        <sz val="9"/>
        <color rgb="FF404040"/>
        <rFont val="Arial"/>
        <family val="2"/>
      </rPr>
      <t>Gideon Tuba Warrior</t>
    </r>
  </si>
  <si>
    <r>
      <rPr>
        <sz val="9"/>
        <color rgb="FF404040"/>
        <rFont val="Arial"/>
        <family val="2"/>
      </rPr>
      <t>Greater</t>
    </r>
  </si>
  <si>
    <t xml:space="preserve">Carson Home Accents
Fall Sale 2017
Catalog Purchase Order </t>
  </si>
  <si>
    <t xml:space="preserve">      850 Wade Hampton Blvd.  Building A, Suite 100 Greenville, SC 29609
Phone (Genesis Marketing): 800-627-2651 
Fax (Genesis Marketing): 800-849-4363 
</t>
  </si>
  <si>
    <r>
      <rPr>
        <sz val="9"/>
        <color rgb="FF404040"/>
        <rFont val="Arial"/>
        <family val="2"/>
      </rPr>
      <t>Prism Drop Etched Cross - 10602</t>
    </r>
  </si>
  <si>
    <r>
      <rPr>
        <sz val="9"/>
        <color rgb="FF404040"/>
        <rFont val="Arial"/>
        <family val="2"/>
      </rPr>
      <t>Prism Drop Etched Butterfly - 10604</t>
    </r>
  </si>
  <si>
    <r>
      <rPr>
        <sz val="9"/>
        <color rgb="FF404040"/>
        <rFont val="Arial"/>
        <family val="2"/>
      </rPr>
      <t>Prism Drop Etched Angel - 10601</t>
    </r>
  </si>
  <si>
    <r>
      <rPr>
        <sz val="9"/>
        <color rgb="FF404040"/>
        <rFont val="Arial"/>
        <family val="2"/>
      </rPr>
      <t>Prism Drop Etched Sun - 10605</t>
    </r>
  </si>
  <si>
    <r>
      <rPr>
        <sz val="9"/>
        <color rgb="FF404040"/>
        <rFont val="Arial"/>
        <family val="2"/>
      </rPr>
      <t>Music Box He Will Bring - 18541</t>
    </r>
  </si>
  <si>
    <r>
      <rPr>
        <sz val="9"/>
        <color rgb="FF404040"/>
        <rFont val="Arial"/>
        <family val="2"/>
      </rPr>
      <t>Music Box Prayers Go Up - 18550</t>
    </r>
  </si>
  <si>
    <r>
      <rPr>
        <sz val="9"/>
        <color rgb="FF404040"/>
        <rFont val="Arial"/>
        <family val="2"/>
      </rPr>
      <t>Triple Barn Wood Cross - 14138</t>
    </r>
  </si>
  <si>
    <r>
      <rPr>
        <sz val="9"/>
        <color rgb="FF404040"/>
        <rFont val="Arial"/>
        <family val="2"/>
      </rPr>
      <t>Mini Angels - Our Friendship Is The Perfect Blend - 15465</t>
    </r>
  </si>
  <si>
    <r>
      <rPr>
        <sz val="9"/>
        <color rgb="FF404040"/>
        <rFont val="Arial"/>
        <family val="2"/>
      </rPr>
      <t>Prism Drop Etched Hummingbird - 10603</t>
    </r>
  </si>
  <si>
    <r>
      <rPr>
        <sz val="9"/>
        <color rgb="FF404040"/>
        <rFont val="Arial"/>
        <family val="2"/>
      </rPr>
      <t>Music Box My God - 18555</t>
    </r>
  </si>
  <si>
    <r>
      <rPr>
        <sz val="9"/>
        <color rgb="FF404040"/>
        <rFont val="Arial"/>
        <family val="2"/>
      </rPr>
      <t>Mini Angels - Mom, I Love You Today &amp; Always - 15466</t>
    </r>
  </si>
  <si>
    <r>
      <rPr>
        <sz val="9"/>
        <color rgb="FF404040"/>
        <rFont val="Arial"/>
        <family val="2"/>
      </rPr>
      <t>Mini Angels - Always &amp; Forever In My Heart - 15461</t>
    </r>
  </si>
  <si>
    <r>
      <rPr>
        <sz val="9"/>
        <color rgb="FF404040"/>
        <rFont val="Arial"/>
        <family val="2"/>
      </rPr>
      <t>Mini Angels - Your Heart Is Forever Mine - 15462</t>
    </r>
  </si>
  <si>
    <r>
      <rPr>
        <sz val="9"/>
        <color rgb="FF404040"/>
        <rFont val="Arial"/>
        <family val="2"/>
      </rPr>
      <t>Faith &amp; Prayer Bracelet: Heart Prayer Box - SB210-7V00-2</t>
    </r>
  </si>
  <si>
    <r>
      <rPr>
        <sz val="9"/>
        <color rgb="FF404040"/>
        <rFont val="Arial"/>
        <family val="2"/>
      </rPr>
      <t>Jesus Is The Reason Mug - 56918T</t>
    </r>
  </si>
  <si>
    <r>
      <rPr>
        <sz val="9"/>
        <color rgb="FF404040"/>
        <rFont val="Arial"/>
        <family val="2"/>
      </rPr>
      <t>Christmas Be Rich Mini Loaf Pan - 56602T</t>
    </r>
  </si>
  <si>
    <r>
      <rPr>
        <sz val="9"/>
        <color rgb="FF404040"/>
        <rFont val="Arial"/>
        <family val="2"/>
      </rPr>
      <t>Faith Family Friends Christmas Mini Loaf Pan - 56601T</t>
    </r>
  </si>
  <si>
    <r>
      <rPr>
        <sz val="9"/>
        <color rgb="FF404040"/>
        <rFont val="Arial"/>
        <family val="2"/>
      </rPr>
      <t>Faith &amp; Prayer Bracelet: Cross - SB209-7B00-2</t>
    </r>
  </si>
  <si>
    <r>
      <rPr>
        <sz val="9"/>
        <color rgb="FF404040"/>
        <rFont val="Arial"/>
        <family val="2"/>
      </rPr>
      <t>Faith &amp; Prayer Bracelet: Hammered Cross SB208-7X00-2</t>
    </r>
  </si>
  <si>
    <r>
      <rPr>
        <sz val="9"/>
        <color rgb="FF404040"/>
        <rFont val="Arial"/>
        <family val="2"/>
      </rPr>
      <t>Faith &amp; Prayer Bracelet: Open Cross - SB207-7Y00-2</t>
    </r>
  </si>
  <si>
    <r>
      <rPr>
        <sz val="9"/>
        <color rgb="FF404040"/>
        <rFont val="Arial"/>
        <family val="2"/>
      </rPr>
      <t>Faith &amp; Prayer Bracelet: Prayer Box Black Bead, SB211-7N00-2</t>
    </r>
  </si>
  <si>
    <r>
      <rPr>
        <sz val="9"/>
        <color rgb="FF404040"/>
        <rFont val="Arial"/>
        <family val="2"/>
      </rPr>
      <t>Faith &amp; Prayer Bracelet: Trust/Courage - SB206-7D00-2</t>
    </r>
  </si>
  <si>
    <t>Faith &amp; Prayer Bracelet: Prayer Box Crystal Bead SB213-7L00-2</t>
  </si>
  <si>
    <t>Faith &amp; Prayer Bracelet: Heart Prayer Box Turquoise Bead SB212-7F00-2</t>
  </si>
  <si>
    <t xml:space="preserve">CA Gift/ Abbey Gift
Fall Sale 2017
Catalog Purchase Order </t>
  </si>
  <si>
    <r>
      <rPr>
        <sz val="9"/>
        <color rgb="FF404040"/>
        <rFont val="Arial"/>
        <family val="2"/>
      </rPr>
      <t>My Bible Chalkboard Book KDS614</t>
    </r>
  </si>
  <si>
    <r>
      <rPr>
        <sz val="9"/>
        <color rgb="FF404040"/>
        <rFont val="Arial"/>
        <family val="2"/>
      </rPr>
      <t>Mug Strong &amp; Courageous Josh 1:9 MUG477</t>
    </r>
  </si>
  <si>
    <r>
      <rPr>
        <sz val="9"/>
        <color rgb="FF404040"/>
        <rFont val="Arial"/>
        <family val="2"/>
      </rPr>
      <t>SS Water Bottle Strong &amp; Courageous FLS014</t>
    </r>
  </si>
  <si>
    <r>
      <rPr>
        <sz val="9"/>
        <color rgb="FF404040"/>
        <rFont val="Arial"/>
        <family val="2"/>
      </rPr>
      <t>Courageous Wallet #WTT001</t>
    </r>
  </si>
  <si>
    <r>
      <rPr>
        <sz val="9"/>
        <color rgb="FF404040"/>
        <rFont val="Arial"/>
        <family val="2"/>
      </rPr>
      <t>Be Strong Journal, JL208</t>
    </r>
  </si>
  <si>
    <r>
      <rPr>
        <sz val="9"/>
        <color rgb="FF404040"/>
        <rFont val="Arial"/>
        <family val="2"/>
      </rPr>
      <t>Strong &amp; Courageous Bible Cover, BBL592</t>
    </r>
  </si>
  <si>
    <r>
      <rPr>
        <sz val="9"/>
        <color rgb="FF404040"/>
        <rFont val="Arial"/>
        <family val="2"/>
      </rPr>
      <t>KJV Bible LuxLeather Giant Print Two-Tone Brown</t>
    </r>
  </si>
  <si>
    <r>
      <rPr>
        <sz val="9"/>
        <color rgb="FF404040"/>
        <rFont val="Arial"/>
        <family val="2"/>
      </rPr>
      <t>Fun Bible Lessons On Diligence KDS601</t>
    </r>
  </si>
  <si>
    <r>
      <rPr>
        <sz val="9"/>
        <color rgb="FF404040"/>
        <rFont val="Arial"/>
        <family val="2"/>
      </rPr>
      <t>Fun Bible Lessons On Self- Control KDS599</t>
    </r>
  </si>
  <si>
    <r>
      <rPr>
        <sz val="9"/>
        <color rgb="FF404040"/>
        <rFont val="Arial"/>
        <family val="2"/>
      </rPr>
      <t>Fun Bible Lessons On Gratitude KDS597</t>
    </r>
  </si>
  <si>
    <r>
      <rPr>
        <sz val="9"/>
        <color rgb="FF404040"/>
        <rFont val="Arial"/>
        <family val="2"/>
      </rPr>
      <t>Angels Of The Bible KDS567</t>
    </r>
  </si>
  <si>
    <r>
      <rPr>
        <sz val="9"/>
        <color rgb="FF404040"/>
        <rFont val="Arial"/>
        <family val="2"/>
      </rPr>
      <t>Animals Of The Bible KDS557</t>
    </r>
  </si>
  <si>
    <r>
      <rPr>
        <sz val="9"/>
        <color rgb="FF404040"/>
        <rFont val="Arial"/>
        <family val="2"/>
      </rPr>
      <t>LuxLeather PageMarker- Courageous, BMF071</t>
    </r>
  </si>
  <si>
    <r>
      <rPr>
        <sz val="9"/>
        <color rgb="FF404040"/>
        <rFont val="Arial"/>
        <family val="2"/>
      </rPr>
      <t>Children Of The Bible KDS550</t>
    </r>
  </si>
  <si>
    <r>
      <rPr>
        <sz val="9"/>
        <color rgb="FF404040"/>
        <rFont val="Arial"/>
        <family val="2"/>
      </rPr>
      <t>Strong &amp; Courageous Bible Cover, BBM592</t>
    </r>
  </si>
  <si>
    <t xml:space="preserve">Christian Art Gifts, Inc.
Fall Sale 2017
Catalog Purchase Order </t>
  </si>
  <si>
    <t xml:space="preserve">Christian Brands
Fall Sale 2017                                    Catalog Purchase Order </t>
  </si>
  <si>
    <r>
      <rPr>
        <sz val="9"/>
        <color rgb="FF404040"/>
        <rFont val="Arial"/>
        <family val="2"/>
      </rPr>
      <t>Pure &amp; Simple Love Never Fails Inspirational Plaques - B3275</t>
    </r>
  </si>
  <si>
    <r>
      <rPr>
        <sz val="9"/>
        <color rgb="FF404040"/>
        <rFont val="Arial"/>
        <family val="2"/>
      </rPr>
      <t>Blessed Wall Sign With Cut-Out Cross - B4323</t>
    </r>
  </si>
  <si>
    <r>
      <rPr>
        <sz val="9"/>
        <color rgb="FF404040"/>
        <rFont val="Arial"/>
        <family val="2"/>
      </rPr>
      <t>Cross Wall Sign - B4316</t>
    </r>
  </si>
  <si>
    <r>
      <rPr>
        <sz val="9"/>
        <color rgb="FF404040"/>
        <rFont val="Arial"/>
        <family val="2"/>
      </rPr>
      <t>Man Of God Framed Wall Decor - B3306</t>
    </r>
  </si>
  <si>
    <r>
      <rPr>
        <sz val="9"/>
        <color rgb="FF404040"/>
        <rFont val="Arial"/>
        <family val="2"/>
      </rPr>
      <t>The Cross Was Enough Large Wall Sign - B4310</t>
    </r>
  </si>
  <si>
    <r>
      <rPr>
        <sz val="9"/>
        <color rgb="FF404040"/>
        <rFont val="Arial"/>
        <family val="2"/>
      </rPr>
      <t>Pure &amp; Simple Pray More Worry Less Plaque - B3269</t>
    </r>
  </si>
  <si>
    <r>
      <rPr>
        <sz val="9"/>
        <color rgb="FF404040"/>
        <rFont val="Arial"/>
        <family val="2"/>
      </rPr>
      <t>Pure &amp; Simple Bless This Home Inspirational Plaques - B3268</t>
    </r>
  </si>
  <si>
    <t>Pure &amp; Simple Be Still &amp; Know Psalm 46:10 Inspiration Plaque B3274</t>
  </si>
  <si>
    <r>
      <rPr>
        <sz val="9"/>
        <color rgb="FF404040"/>
        <rFont val="Arial"/>
        <family val="2"/>
      </rPr>
      <t>Locket Natural Distressed Frame - Philippians 1:3 - LF24SN</t>
    </r>
  </si>
  <si>
    <r>
      <rPr>
        <sz val="9"/>
        <color rgb="FF404040"/>
        <rFont val="Arial"/>
        <family val="2"/>
      </rPr>
      <t>Locket Distressed Frame - Psalm 46:10 - LF22SN</t>
    </r>
  </si>
  <si>
    <t>Locket Teal Distressed Frame - Faith Bigger Than Fears LF7ST</t>
  </si>
  <si>
    <t xml:space="preserve">Cottage Garden
Fall Sale 2017
Catalog Purchase Order </t>
  </si>
  <si>
    <t xml:space="preserve">Crossway 
Fall Sale 2017
Catalog Purchase Order </t>
  </si>
  <si>
    <r>
      <rPr>
        <sz val="9"/>
        <color rgb="FF404040"/>
        <rFont val="Arial"/>
        <family val="2"/>
      </rPr>
      <t>The Biggest Story ABC</t>
    </r>
  </si>
  <si>
    <r>
      <rPr>
        <sz val="9"/>
        <color rgb="FF404040"/>
        <rFont val="Arial"/>
        <family val="2"/>
      </rPr>
      <t>Kevin DeYoung</t>
    </r>
  </si>
  <si>
    <r>
      <rPr>
        <sz val="9"/>
        <color rgb="FF404040"/>
        <rFont val="Arial"/>
        <family val="2"/>
      </rPr>
      <t>ESV Study Bible Mahogany Ornament IL</t>
    </r>
  </si>
  <si>
    <r>
      <rPr>
        <sz val="9"/>
        <color rgb="FF404040"/>
        <rFont val="Arial"/>
        <family val="2"/>
      </rPr>
      <t>ESV Study Bible, Olive Branch IL</t>
    </r>
  </si>
  <si>
    <r>
      <rPr>
        <sz val="9"/>
        <color rgb="FF404040"/>
        <rFont val="Arial"/>
        <family val="2"/>
      </rPr>
      <t>ESV Journaling Psalter, Summer Garden Cloth Over Board</t>
    </r>
  </si>
  <si>
    <r>
      <rPr>
        <sz val="9"/>
        <color rgb="FF404040"/>
        <rFont val="Arial"/>
        <family val="2"/>
      </rPr>
      <t>ESV Journaling Psalter, TruTone, Brown/Walnut IL</t>
    </r>
  </si>
  <si>
    <r>
      <rPr>
        <sz val="9"/>
        <color rgb="FF404040"/>
        <rFont val="Arial"/>
        <family val="2"/>
      </rPr>
      <t>ESV Following Jesus Bible Ages 8 - 12</t>
    </r>
  </si>
  <si>
    <r>
      <rPr>
        <sz val="9"/>
        <color rgb="FF404040"/>
        <rFont val="Arial"/>
        <family val="2"/>
      </rPr>
      <t>ESV Following Jesus Bible, SC</t>
    </r>
  </si>
  <si>
    <t xml:space="preserve">David C. Cook
Fall Sale 2017
Catalog Purchase Order </t>
  </si>
  <si>
    <r>
      <rPr>
        <sz val="9"/>
        <color rgb="FF404040"/>
        <rFont val="Arial"/>
        <family val="2"/>
      </rPr>
      <t>Room For Doubt</t>
    </r>
  </si>
  <si>
    <r>
      <rPr>
        <sz val="9"/>
        <color rgb="FF404040"/>
        <rFont val="Arial"/>
        <family val="2"/>
      </rPr>
      <t>Ben Young</t>
    </r>
  </si>
  <si>
    <r>
      <rPr>
        <sz val="9"/>
        <color rgb="FF404040"/>
        <rFont val="Arial"/>
        <family val="2"/>
      </rPr>
      <t>I'd Like You Better If You Were More Like Me Small Group Kit</t>
    </r>
  </si>
  <si>
    <r>
      <rPr>
        <sz val="9"/>
        <color rgb="FF404040"/>
        <rFont val="Arial"/>
        <family val="2"/>
      </rPr>
      <t>John Ortberg</t>
    </r>
  </si>
  <si>
    <r>
      <rPr>
        <sz val="9"/>
        <color rgb="FF404040"/>
        <rFont val="Arial"/>
        <family val="2"/>
      </rPr>
      <t>I'D Like You Better If You Were More Like Me Connect Guide</t>
    </r>
  </si>
  <si>
    <r>
      <rPr>
        <sz val="9"/>
        <color rgb="FF404040"/>
        <rFont val="Arial"/>
        <family val="2"/>
      </rPr>
      <t>I'D Like You More If You Were More Like Me DVD</t>
    </r>
  </si>
  <si>
    <r>
      <rPr>
        <sz val="9"/>
        <color rgb="FF404040"/>
        <rFont val="Arial"/>
        <family val="2"/>
      </rPr>
      <t>God's Crime Scene For Kids</t>
    </r>
  </si>
  <si>
    <r>
      <rPr>
        <sz val="9"/>
        <color rgb="FF404040"/>
        <rFont val="Arial"/>
        <family val="2"/>
      </rPr>
      <t>J Warner Wallace</t>
    </r>
  </si>
  <si>
    <r>
      <rPr>
        <sz val="9"/>
        <color rgb="FF404040"/>
        <rFont val="Arial"/>
        <family val="2"/>
      </rPr>
      <t>I'D Like You More If You Were More Like Me Leader Guide</t>
    </r>
  </si>
  <si>
    <r>
      <rPr>
        <sz val="9"/>
        <color rgb="FF404040"/>
        <rFont val="Arial"/>
        <family val="2"/>
      </rPr>
      <t>I'D Like You More If You Were More Like Me Church Kit</t>
    </r>
  </si>
  <si>
    <t xml:space="preserve">Destiny Image
Fall Sale 2017
Catalog Purchase Order </t>
  </si>
  <si>
    <r>
      <rPr>
        <sz val="9"/>
        <color rgb="FF404040"/>
        <rFont val="Arial"/>
        <family val="2"/>
      </rPr>
      <t>Prophetic Breakthrough</t>
    </r>
  </si>
  <si>
    <r>
      <rPr>
        <sz val="9"/>
        <color rgb="FF404040"/>
        <rFont val="Arial"/>
        <family val="2"/>
      </rPr>
      <t>Hakeem Collins</t>
    </r>
  </si>
  <si>
    <r>
      <rPr>
        <sz val="9"/>
        <color rgb="FF404040"/>
        <rFont val="Arial"/>
        <family val="2"/>
      </rPr>
      <t>Shifting Atmospheres</t>
    </r>
  </si>
  <si>
    <t>Dawna DeSilva</t>
  </si>
  <si>
    <t>PO Box 3566
Grand Rapids, MI  49501
Fax: 616-974-2224</t>
  </si>
  <si>
    <t xml:space="preserve">Discovery House
Fall Sale 2017
Catalog Purchase Order </t>
  </si>
  <si>
    <r>
      <rPr>
        <sz val="10"/>
        <color rgb="FF404040"/>
        <rFont val="Arial"/>
        <family val="2"/>
      </rPr>
      <t>God Hears Her</t>
    </r>
  </si>
  <si>
    <r>
      <rPr>
        <sz val="10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</si>
  <si>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Gold Lid Straw Cup - Lord Is My Strength - #24925</t>
    </r>
  </si>
  <si>
    <r>
      <rPr>
        <sz val="9"/>
        <color rgb="FF404040"/>
        <rFont val="Arial"/>
        <family val="2"/>
      </rPr>
      <t xml:space="preserve">Gold Lid Straw Cup - Grow Faith -
</t>
    </r>
    <r>
      <rPr>
        <sz val="9"/>
        <color rgb="FF404040"/>
        <rFont val="Arial"/>
        <family val="2"/>
      </rPr>
      <t>#24921</t>
    </r>
  </si>
  <si>
    <r>
      <rPr>
        <sz val="9"/>
        <color rgb="FF404040"/>
        <rFont val="Arial"/>
        <family val="2"/>
      </rPr>
      <t xml:space="preserve">Mug &amp; Notes Gift Set - Teacher -
</t>
    </r>
    <r>
      <rPr>
        <sz val="9"/>
        <color rgb="FF404040"/>
        <rFont val="Arial"/>
        <family val="2"/>
      </rPr>
      <t>#23780</t>
    </r>
  </si>
  <si>
    <r>
      <rPr>
        <sz val="9"/>
        <color rgb="FF404040"/>
        <rFont val="Arial"/>
        <family val="2"/>
      </rPr>
      <t xml:space="preserve">Mug &amp; Notes Gift Set - Daughter -
</t>
    </r>
    <r>
      <rPr>
        <sz val="9"/>
        <color rgb="FF404040"/>
        <rFont val="Arial"/>
        <family val="2"/>
      </rPr>
      <t>#23778</t>
    </r>
  </si>
  <si>
    <t xml:space="preserve">Divinity Boutique
Fall Sale 2017
Catalog Purchase Order </t>
  </si>
  <si>
    <t xml:space="preserve">FaithWords
Fall Sale 2017
Catalog Purchase Order           
</t>
  </si>
  <si>
    <r>
      <rPr>
        <sz val="9"/>
        <color rgb="FF404040"/>
        <rFont val="Arial"/>
        <family val="2"/>
      </rPr>
      <t>How To Hear From God 2-In-1, Book &amp; Study Guide</t>
    </r>
  </si>
  <si>
    <r>
      <rPr>
        <sz val="9"/>
        <color rgb="FF404040"/>
        <rFont val="Arial"/>
        <family val="2"/>
      </rPr>
      <t>God Is For Real</t>
    </r>
  </si>
  <si>
    <r>
      <rPr>
        <sz val="9"/>
        <color rgb="FF404040"/>
        <rFont val="Arial"/>
        <family val="2"/>
      </rPr>
      <t>Todd Burpo</t>
    </r>
  </si>
  <si>
    <r>
      <rPr>
        <sz val="9"/>
        <color rgb="FF404040"/>
        <rFont val="Arial"/>
        <family val="2"/>
      </rPr>
      <t>Unshakeable Trust Study Guide</t>
    </r>
  </si>
  <si>
    <r>
      <rPr>
        <sz val="9"/>
        <color rgb="FF404040"/>
        <rFont val="Arial"/>
        <family val="2"/>
      </rPr>
      <t>Unshakeable Trust</t>
    </r>
  </si>
  <si>
    <r>
      <rPr>
        <sz val="9"/>
        <color rgb="FF404040"/>
        <rFont val="Arial"/>
        <family val="2"/>
      </rPr>
      <t>Me &amp; My Big Mouth! 2-In-1, Book &amp; Study Guide</t>
    </r>
  </si>
  <si>
    <r>
      <rPr>
        <sz val="9"/>
        <color rgb="FF404040"/>
        <rFont val="Arial"/>
        <family val="2"/>
      </rPr>
      <t>Overload</t>
    </r>
  </si>
  <si>
    <r>
      <rPr>
        <sz val="9"/>
        <color rgb="FF404040"/>
        <rFont val="Arial"/>
        <family val="2"/>
      </rPr>
      <t>Be Anxious For Nothing 2-In-1, Book &amp; Study Guide</t>
    </r>
  </si>
  <si>
    <r>
      <rPr>
        <sz val="9"/>
        <color rgb="FF404040"/>
        <rFont val="Arial"/>
        <family val="2"/>
      </rPr>
      <t>Grace Revolution</t>
    </r>
  </si>
  <si>
    <r>
      <rPr>
        <sz val="9"/>
        <color rgb="FF404040"/>
        <rFont val="Arial"/>
        <family val="2"/>
      </rPr>
      <t>Joseph Prince</t>
    </r>
  </si>
  <si>
    <r>
      <rPr>
        <sz val="9"/>
        <color rgb="FF404040"/>
        <rFont val="Arial"/>
        <family val="2"/>
      </rPr>
      <t>Destiny</t>
    </r>
  </si>
  <si>
    <r>
      <rPr>
        <sz val="9"/>
        <color rgb="FF404040"/>
        <rFont val="Arial"/>
        <family val="2"/>
      </rPr>
      <t>T.D. Jakes</t>
    </r>
  </si>
  <si>
    <r>
      <rPr>
        <sz val="9"/>
        <color rgb="FF404040"/>
        <rFont val="Arial"/>
        <family val="2"/>
      </rPr>
      <t>The Power Of I Am</t>
    </r>
  </si>
  <si>
    <r>
      <rPr>
        <sz val="9"/>
        <color rgb="FF404040"/>
        <rFont val="Arial"/>
        <family val="2"/>
      </rPr>
      <t>Joel Osteen</t>
    </r>
  </si>
  <si>
    <t xml:space="preserve">Group Publishing
Fall Sale 2017
Catalog Purchase Order           
</t>
  </si>
  <si>
    <t>1515 Cascade Ave
Loveland, CO 80539
Phone: 800-447-1070</t>
  </si>
  <si>
    <r>
      <rPr>
        <sz val="9"/>
        <color rgb="FF404040"/>
        <rFont val="Arial"/>
        <family val="2"/>
      </rPr>
      <t>Release My Grip</t>
    </r>
  </si>
  <si>
    <r>
      <rPr>
        <sz val="9"/>
        <color rgb="FF404040"/>
        <rFont val="Arial"/>
        <family val="2"/>
      </rPr>
      <t>Kami Gilmour</t>
    </r>
  </si>
  <si>
    <r>
      <rPr>
        <sz val="9"/>
        <color rgb="FF404040"/>
        <rFont val="Arial"/>
        <family val="2"/>
      </rPr>
      <t>We</t>
    </r>
  </si>
  <si>
    <r>
      <rPr>
        <sz val="9"/>
        <color rgb="FF404040"/>
        <rFont val="Arial"/>
        <family val="2"/>
      </rPr>
      <t>Friends With God Story Bible</t>
    </r>
  </si>
  <si>
    <r>
      <rPr>
        <sz val="9"/>
        <color rgb="FF404040"/>
        <rFont val="Arial"/>
        <family val="2"/>
      </rPr>
      <t>Jeff White</t>
    </r>
  </si>
  <si>
    <r>
      <rPr>
        <sz val="9"/>
        <color rgb="FF404040"/>
        <rFont val="Arial"/>
        <family val="2"/>
      </rPr>
      <t>Friends With God Devotions For Kids</t>
    </r>
  </si>
  <si>
    <r>
      <rPr>
        <sz val="9"/>
        <color rgb="FF404040"/>
        <rFont val="Arial"/>
        <family val="2"/>
      </rPr>
      <t>Mikal Keefer, David Harrington</t>
    </r>
  </si>
  <si>
    <t xml:space="preserve">Harvest House
Fall Sale 2017
Catalog Purchase Order  </t>
  </si>
  <si>
    <r>
      <rPr>
        <sz val="9"/>
        <color rgb="FF404040"/>
        <rFont val="Arial"/>
        <family val="2"/>
      </rPr>
      <t>The Daily Bible Milano Softone IL</t>
    </r>
  </si>
  <si>
    <r>
      <rPr>
        <sz val="9"/>
        <color rgb="FF404040"/>
        <rFont val="Arial"/>
        <family val="2"/>
      </rPr>
      <t>F LaGard Smith</t>
    </r>
  </si>
  <si>
    <r>
      <rPr>
        <sz val="9"/>
        <color rgb="FF404040"/>
        <rFont val="Arial"/>
        <family val="2"/>
      </rPr>
      <t>The Daily Bible</t>
    </r>
  </si>
  <si>
    <r>
      <rPr>
        <sz val="9"/>
        <color rgb="FF404040"/>
        <rFont val="Arial"/>
        <family val="2"/>
      </rPr>
      <t>F. LaGard Smith</t>
    </r>
  </si>
  <si>
    <t xml:space="preserve">InterVarsity Press
Fall Sale 2017
Catalog Purchase Order </t>
  </si>
  <si>
    <r>
      <rPr>
        <sz val="9"/>
        <color rgb="FF404040"/>
        <rFont val="Arial"/>
        <family val="2"/>
      </rPr>
      <t>Vintage Saints And Sinners</t>
    </r>
  </si>
  <si>
    <r>
      <rPr>
        <sz val="9"/>
        <color rgb="FF404040"/>
        <rFont val="Arial"/>
        <family val="2"/>
      </rPr>
      <t>Karen Wright Marsh, Lauren Winner</t>
    </r>
  </si>
  <si>
    <r>
      <rPr>
        <sz val="9"/>
        <color rgb="FF404040"/>
        <rFont val="Arial"/>
        <family val="2"/>
      </rPr>
      <t>Grandparenting</t>
    </r>
  </si>
  <si>
    <r>
      <rPr>
        <sz val="9"/>
        <color rgb="FF404040"/>
        <rFont val="Arial"/>
        <family val="2"/>
      </rPr>
      <t xml:space="preserve">Phyllis J. Le Peau, Andrew
</t>
    </r>
    <r>
      <rPr>
        <sz val="9"/>
        <color rgb="FF404040"/>
        <rFont val="Arial"/>
        <family val="2"/>
      </rPr>
      <t>T. Le Peau</t>
    </r>
  </si>
  <si>
    <r>
      <rPr>
        <sz val="9"/>
        <color rgb="FF404040"/>
        <rFont val="Arial"/>
        <family val="2"/>
      </rPr>
      <t>The Magnificent Story</t>
    </r>
  </si>
  <si>
    <r>
      <rPr>
        <sz val="9"/>
        <color rgb="FF404040"/>
        <rFont val="Arial"/>
        <family val="2"/>
      </rPr>
      <t>James Bryan Smith</t>
    </r>
  </si>
  <si>
    <t xml:space="preserve">Kerusso
Fall Sale 2017
Catalog Purchase Order </t>
  </si>
  <si>
    <r>
      <rPr>
        <sz val="9"/>
        <color rgb="FF404040"/>
        <rFont val="Arial"/>
        <family val="2"/>
      </rPr>
      <t>Be Strong MensT - KAA2566SM</t>
    </r>
  </si>
  <si>
    <r>
      <rPr>
        <sz val="9"/>
        <color rgb="FF404040"/>
        <rFont val="Arial"/>
        <family val="2"/>
      </rPr>
      <t>Pretty Tough BCA XL</t>
    </r>
  </si>
  <si>
    <r>
      <rPr>
        <sz val="9"/>
        <color rgb="FF404040"/>
        <rFont val="Arial"/>
        <family val="2"/>
      </rPr>
      <t>AdultT APT2356XL</t>
    </r>
  </si>
  <si>
    <r>
      <rPr>
        <sz val="9"/>
        <color rgb="FF404040"/>
        <rFont val="Arial"/>
        <family val="2"/>
      </rPr>
      <t>Live Fearless MensT - KAA2565SM</t>
    </r>
  </si>
  <si>
    <r>
      <rPr>
        <sz val="9"/>
        <color rgb="FF404040"/>
        <rFont val="Arial"/>
        <family val="2"/>
      </rPr>
      <t>Don't Quit MensT - KAA2567XL</t>
    </r>
  </si>
  <si>
    <r>
      <rPr>
        <sz val="9"/>
        <color rgb="FF404040"/>
        <rFont val="Arial"/>
        <family val="2"/>
      </rPr>
      <t>Live Fearless MensT - KAA2565MD</t>
    </r>
  </si>
  <si>
    <r>
      <rPr>
        <sz val="9"/>
        <color rgb="FF404040"/>
        <rFont val="Arial"/>
        <family val="2"/>
      </rPr>
      <t>Live Fearless MensT - KAA2565LG</t>
    </r>
  </si>
  <si>
    <r>
      <rPr>
        <sz val="9"/>
        <color rgb="FF404040"/>
        <rFont val="Arial"/>
        <family val="2"/>
      </rPr>
      <t>Live Fearless MensT - KAA2565XL</t>
    </r>
  </si>
  <si>
    <r>
      <rPr>
        <sz val="9"/>
        <color rgb="FF404040"/>
        <rFont val="Arial"/>
        <family val="2"/>
      </rPr>
      <t>Be Strong MensT - KAA2566MD</t>
    </r>
  </si>
  <si>
    <r>
      <rPr>
        <sz val="9"/>
        <color rgb="FF404040"/>
        <rFont val="Arial"/>
        <family val="2"/>
      </rPr>
      <t>Be Strong MensT - KAA2566LG</t>
    </r>
  </si>
  <si>
    <r>
      <rPr>
        <sz val="9"/>
        <color rgb="FF404040"/>
        <rFont val="Arial"/>
        <family val="2"/>
      </rPr>
      <t>Be Strong MensT - KAA2566XL</t>
    </r>
  </si>
  <si>
    <r>
      <rPr>
        <sz val="9"/>
        <color rgb="FF404040"/>
        <rFont val="Arial"/>
        <family val="2"/>
      </rPr>
      <t>Don't Quit MensT - KAA2567SM</t>
    </r>
  </si>
  <si>
    <r>
      <rPr>
        <sz val="9"/>
        <color rgb="FF404040"/>
        <rFont val="Arial"/>
        <family val="2"/>
      </rPr>
      <t>Don't Quit MensT - KAA2567LG</t>
    </r>
  </si>
  <si>
    <r>
      <rPr>
        <sz val="9"/>
        <color rgb="FF404040"/>
        <rFont val="Arial"/>
        <family val="2"/>
      </rPr>
      <t>Strong To The Finish MensT - KAA2568SM</t>
    </r>
  </si>
  <si>
    <r>
      <rPr>
        <sz val="9"/>
        <color rgb="FF404040"/>
        <rFont val="Arial"/>
        <family val="2"/>
      </rPr>
      <t>Strong To The Finish MensT - KAA2568MD</t>
    </r>
  </si>
  <si>
    <r>
      <rPr>
        <sz val="9"/>
        <color rgb="FF404040"/>
        <rFont val="Arial"/>
        <family val="2"/>
      </rPr>
      <t>Strong To The Finish MensT - KAA2568LG</t>
    </r>
  </si>
  <si>
    <r>
      <rPr>
        <sz val="9"/>
        <color rgb="FF404040"/>
        <rFont val="Arial"/>
        <family val="2"/>
      </rPr>
      <t>Strong To The Finish MensT - KAA2568XL</t>
    </r>
  </si>
  <si>
    <r>
      <rPr>
        <sz val="9"/>
        <color rgb="FF404040"/>
        <rFont val="Arial"/>
        <family val="2"/>
      </rPr>
      <t>Don't Quit MensT - KAA2567MD</t>
    </r>
  </si>
  <si>
    <r>
      <rPr>
        <sz val="9"/>
        <color rgb="FF404040"/>
        <rFont val="Arial"/>
        <family val="2"/>
      </rPr>
      <t>Pretty Tough BCA MD</t>
    </r>
  </si>
  <si>
    <r>
      <rPr>
        <sz val="9"/>
        <color rgb="FF404040"/>
        <rFont val="Arial"/>
        <family val="2"/>
      </rPr>
      <t>AdultT APT2356MD</t>
    </r>
  </si>
  <si>
    <r>
      <rPr>
        <sz val="9"/>
        <color rgb="FF404040"/>
        <rFont val="Arial"/>
        <family val="2"/>
      </rPr>
      <t>Pretty Tough BCA SM</t>
    </r>
  </si>
  <si>
    <r>
      <rPr>
        <sz val="9"/>
        <color rgb="FF404040"/>
        <rFont val="Arial"/>
        <family val="2"/>
      </rPr>
      <t>AdultT APT2356SM</t>
    </r>
  </si>
  <si>
    <r>
      <rPr>
        <sz val="9"/>
        <color rgb="FF404040"/>
        <rFont val="Arial"/>
        <family val="2"/>
      </rPr>
      <t>Pretty Tough BCA LG</t>
    </r>
  </si>
  <si>
    <r>
      <rPr>
        <sz val="9"/>
        <color rgb="FF404040"/>
        <rFont val="Arial"/>
        <family val="2"/>
      </rPr>
      <t>AdultT APT2356LG</t>
    </r>
  </si>
  <si>
    <t xml:space="preserve">Leafwood Publishers
Fall Sale 2017
Catalog Purchase Order                                                 </t>
  </si>
  <si>
    <r>
      <rPr>
        <sz val="9"/>
        <color rgb="FF404040"/>
        <rFont val="Arial"/>
        <family val="2"/>
      </rPr>
      <t>Counting The Cost</t>
    </r>
  </si>
  <si>
    <r>
      <rPr>
        <sz val="9"/>
        <color rgb="FF404040"/>
        <rFont val="Arial"/>
        <family val="2"/>
      </rPr>
      <t>Art Lindsley &amp; Anne Bradley</t>
    </r>
  </si>
  <si>
    <r>
      <rPr>
        <sz val="9"/>
        <color rgb="FF404040"/>
        <rFont val="Arial"/>
        <family val="2"/>
      </rPr>
      <t>Significant Others</t>
    </r>
  </si>
  <si>
    <r>
      <rPr>
        <sz val="9"/>
        <color rgb="FF404040"/>
        <rFont val="Arial"/>
        <family val="2"/>
      </rPr>
      <t>Monte Cox</t>
    </r>
  </si>
  <si>
    <r>
      <rPr>
        <sz val="9"/>
        <color rgb="FF404040"/>
        <rFont val="Arial"/>
        <family val="2"/>
      </rPr>
      <t>Do Justice</t>
    </r>
  </si>
  <si>
    <r>
      <rPr>
        <sz val="9"/>
        <color rgb="FF404040"/>
        <rFont val="Arial"/>
        <family val="2"/>
      </rPr>
      <t>Kristi Burton Brown</t>
    </r>
  </si>
  <si>
    <r>
      <rPr>
        <sz val="9"/>
        <color rgb="FF404040"/>
        <rFont val="Arial"/>
        <family val="2"/>
      </rPr>
      <t>Identity Matters</t>
    </r>
  </si>
  <si>
    <r>
      <rPr>
        <sz val="9"/>
        <color rgb="FF404040"/>
        <rFont val="Arial"/>
        <family val="2"/>
      </rPr>
      <t>Terry Wardle</t>
    </r>
  </si>
  <si>
    <r>
      <rPr>
        <sz val="9"/>
        <color rgb="FF404040"/>
        <rFont val="Arial"/>
        <family val="2"/>
      </rPr>
      <t>Building Circles Of Grace</t>
    </r>
  </si>
  <si>
    <r>
      <rPr>
        <sz val="9"/>
        <color rgb="FF404040"/>
        <rFont val="Arial"/>
        <family val="2"/>
      </rPr>
      <t>Catherine Bird</t>
    </r>
  </si>
  <si>
    <r>
      <rPr>
        <sz val="9"/>
        <color rgb="FF404040"/>
        <rFont val="Arial"/>
        <family val="2"/>
      </rPr>
      <t>Martin Luther</t>
    </r>
  </si>
  <si>
    <r>
      <rPr>
        <sz val="9"/>
        <color rgb="FF404040"/>
        <rFont val="Arial"/>
        <family val="2"/>
      </rPr>
      <t>Dyron Daughrity</t>
    </r>
  </si>
  <si>
    <r>
      <rPr>
        <sz val="9"/>
        <color rgb="FF404040"/>
        <rFont val="Arial"/>
        <family val="2"/>
      </rPr>
      <t>Love First</t>
    </r>
  </si>
  <si>
    <r>
      <rPr>
        <sz val="9"/>
        <color rgb="FF404040"/>
        <rFont val="Arial"/>
        <family val="2"/>
      </rPr>
      <t>Don McLaughlin</t>
    </r>
  </si>
  <si>
    <t xml:space="preserve">Lighthouse Christian Products Company
Fall Sale 2017
Catalog Purchase Order </t>
  </si>
  <si>
    <r>
      <rPr>
        <sz val="9"/>
        <color rgb="FF404040"/>
        <rFont val="Arial"/>
        <family val="2"/>
      </rPr>
      <t>Steadfast Pastor Collection Pastor Plaque #40118</t>
    </r>
  </si>
  <si>
    <r>
      <rPr>
        <sz val="9"/>
        <color rgb="FF404040"/>
        <rFont val="Arial"/>
        <family val="2"/>
      </rPr>
      <t>Steadfast Pastor Collection Pastor Mug #18118</t>
    </r>
  </si>
  <si>
    <r>
      <rPr>
        <sz val="9"/>
        <color rgb="FF404040"/>
        <rFont val="Arial"/>
        <family val="2"/>
      </rPr>
      <t>Steadfast Pastor Collection Pastor Cross #11918</t>
    </r>
  </si>
  <si>
    <r>
      <rPr>
        <sz val="9"/>
        <color rgb="FF404040"/>
        <rFont val="Arial"/>
        <family val="2"/>
      </rPr>
      <t>Stacked Wood Crosses Believe (Desktop) #11318</t>
    </r>
  </si>
  <si>
    <r>
      <rPr>
        <sz val="9"/>
        <color rgb="FF404040"/>
        <rFont val="Arial"/>
        <family val="2"/>
      </rPr>
      <t xml:space="preserve">Thank You Pastor's Wife Pen
</t>
    </r>
    <r>
      <rPr>
        <sz val="9"/>
        <color rgb="FF404040"/>
        <rFont val="Arial"/>
        <family val="2"/>
      </rPr>
      <t>#77211</t>
    </r>
  </si>
  <si>
    <r>
      <rPr>
        <sz val="9"/>
        <color rgb="FF404040"/>
        <rFont val="Arial"/>
        <family val="2"/>
      </rPr>
      <t>Harvest Handwarmer Mug - Greatful #18906</t>
    </r>
  </si>
  <si>
    <r>
      <rPr>
        <sz val="9"/>
        <color rgb="FF404040"/>
        <rFont val="Arial"/>
        <family val="2"/>
      </rPr>
      <t>Harvest Handwarmer Mug - Thankful #18905</t>
    </r>
  </si>
  <si>
    <r>
      <rPr>
        <sz val="9"/>
        <color rgb="FF404040"/>
        <rFont val="Arial"/>
        <family val="2"/>
      </rPr>
      <t xml:space="preserve">Thank You Pastor's Wife Mug
</t>
    </r>
    <r>
      <rPr>
        <sz val="9"/>
        <color rgb="FF404040"/>
        <rFont val="Arial"/>
        <family val="2"/>
      </rPr>
      <t>#18211</t>
    </r>
  </si>
  <si>
    <r>
      <rPr>
        <sz val="9"/>
        <color rgb="FF404040"/>
        <rFont val="Arial"/>
        <family val="2"/>
      </rPr>
      <t>Stacked Wood Crosses Love (MED) #11279</t>
    </r>
  </si>
  <si>
    <t xml:space="preserve">Moody Publishers
Fall Sale 2017
Catalog Purchase Order </t>
  </si>
  <si>
    <r>
      <rPr>
        <sz val="9"/>
        <color rgb="FF404040"/>
        <rFont val="Arial"/>
        <family val="2"/>
      </rPr>
      <t>Secret Keeper Girl: The Power Of Modesty For Tweens</t>
    </r>
  </si>
  <si>
    <r>
      <rPr>
        <sz val="9"/>
        <color rgb="FF404040"/>
        <rFont val="Arial"/>
        <family val="2"/>
      </rPr>
      <t>Dannah K. Gresh</t>
    </r>
  </si>
  <si>
    <r>
      <rPr>
        <sz val="9"/>
        <color rgb="FF404040"/>
        <rFont val="Arial"/>
        <family val="2"/>
      </rPr>
      <t>Calm, Cool And Connected</t>
    </r>
  </si>
  <si>
    <r>
      <rPr>
        <sz val="9"/>
        <color rgb="FF404040"/>
        <rFont val="Arial"/>
        <family val="2"/>
      </rPr>
      <t>Arlene Pellicane</t>
    </r>
  </si>
  <si>
    <r>
      <rPr>
        <sz val="9"/>
        <color rgb="FF404040"/>
        <rFont val="Arial"/>
        <family val="2"/>
      </rPr>
      <t>Anatomy Of An Affair</t>
    </r>
  </si>
  <si>
    <r>
      <rPr>
        <sz val="9"/>
        <color rgb="FF404040"/>
        <rFont val="Arial"/>
        <family val="2"/>
      </rPr>
      <t>Dave Carder</t>
    </r>
  </si>
  <si>
    <r>
      <rPr>
        <sz val="9"/>
        <color rgb="FF404040"/>
        <rFont val="Arial"/>
        <family val="2"/>
      </rPr>
      <t>Secret Keeper Girl: Mother- Daughter Devos</t>
    </r>
  </si>
  <si>
    <r>
      <rPr>
        <sz val="9"/>
        <color rgb="FF404040"/>
        <rFont val="Arial"/>
        <family val="2"/>
      </rPr>
      <t>Dannah Gresh</t>
    </r>
  </si>
  <si>
    <t xml:space="preserve">PO Box 817
Phillipsburg , NJ 08865
Ph: 800-631-0094
Fax: 908-859-2390 
</t>
  </si>
  <si>
    <r>
      <rPr>
        <sz val="9"/>
        <color rgb="FF404040"/>
        <rFont val="Arial"/>
        <family val="2"/>
      </rPr>
      <t>No Little Women</t>
    </r>
  </si>
  <si>
    <r>
      <rPr>
        <sz val="9"/>
        <color rgb="FF404040"/>
        <rFont val="Arial"/>
        <family val="2"/>
      </rPr>
      <t>Aimee Byrd</t>
    </r>
  </si>
  <si>
    <r>
      <rPr>
        <sz val="9"/>
        <color rgb="FF404040"/>
        <rFont val="Arial"/>
        <family val="2"/>
      </rPr>
      <t>Beyond The Ninety-Five Theses</t>
    </r>
  </si>
  <si>
    <r>
      <rPr>
        <sz val="9"/>
        <color rgb="FF404040"/>
        <rFont val="Arial"/>
        <family val="2"/>
      </rPr>
      <t>Stephen J. Nichols</t>
    </r>
  </si>
  <si>
    <t xml:space="preserve">P&amp;R Publishing
Fall Sale 2017
Catalog Purchase Order </t>
  </si>
  <si>
    <r>
      <rPr>
        <sz val="9"/>
        <color rgb="FF404040"/>
        <rFont val="Arial"/>
        <family val="2"/>
      </rPr>
      <t>Marriage, Divorce &amp; Remarriage</t>
    </r>
  </si>
  <si>
    <r>
      <rPr>
        <sz val="9"/>
        <color rgb="FF404040"/>
        <rFont val="Arial"/>
        <family val="2"/>
      </rPr>
      <t>Jim Newheiser</t>
    </r>
  </si>
  <si>
    <r>
      <rPr>
        <sz val="9"/>
        <color rgb="FF404040"/>
        <rFont val="Arial"/>
        <family val="2"/>
      </rPr>
      <t>How To Understand And Apply The New Testament</t>
    </r>
  </si>
  <si>
    <r>
      <rPr>
        <sz val="9"/>
        <color rgb="FF404040"/>
        <rFont val="Arial"/>
        <family val="2"/>
      </rPr>
      <t>Andrew David Naselli</t>
    </r>
  </si>
  <si>
    <r>
      <rPr>
        <sz val="9"/>
        <color rgb="FF404040"/>
        <rFont val="Arial"/>
        <family val="2"/>
      </rPr>
      <t>How To Understand And Apply The Old Testament</t>
    </r>
  </si>
  <si>
    <r>
      <rPr>
        <sz val="9"/>
        <color rgb="FF404040"/>
        <rFont val="Arial"/>
        <family val="2"/>
      </rPr>
      <t>Jason S. DeRouchie</t>
    </r>
  </si>
  <si>
    <t xml:space="preserve">P. Graham Dunn
Fall Sale 2017
Catalog Purchase Order </t>
  </si>
  <si>
    <t>630 Henry Street
Dalton, OH  44618
Ph: 800 828-5260/  FAX: 330 828-2108</t>
  </si>
  <si>
    <r>
      <rPr>
        <sz val="9"/>
        <color rgb="FF404040"/>
        <rFont val="Arial"/>
        <family val="2"/>
      </rPr>
      <t>Be Still Framed Sign - BRK0009</t>
    </r>
  </si>
  <si>
    <r>
      <rPr>
        <sz val="9"/>
        <color rgb="FF404040"/>
        <rFont val="Arial"/>
        <family val="2"/>
      </rPr>
      <t>Grace Upon Grace Farmhouse Frame - VFR0039</t>
    </r>
  </si>
  <si>
    <r>
      <rPr>
        <sz val="9"/>
        <color rgb="FF404040"/>
        <rFont val="Arial"/>
        <family val="2"/>
      </rPr>
      <t>He Restores My Soul Farmhouse Frame - VFR0041</t>
    </r>
  </si>
  <si>
    <r>
      <rPr>
        <sz val="9"/>
        <color rgb="FF404040"/>
        <rFont val="Arial"/>
        <family val="2"/>
      </rPr>
      <t>Amazing Grace Galvanized Steel Sign - VFR0072</t>
    </r>
  </si>
  <si>
    <t>1 Ingram Boulevard
La Vergne, TN 37086
Ph: 800-937-0152</t>
  </si>
  <si>
    <t xml:space="preserve">Plough Publishing/ Spring Arbor
Fall Sale 2017
Catalog Purchase Order </t>
  </si>
  <si>
    <r>
      <rPr>
        <sz val="9"/>
        <color rgb="FF404040"/>
        <rFont val="Arial"/>
        <family val="2"/>
      </rPr>
      <t>Rich In Years</t>
    </r>
  </si>
  <si>
    <r>
      <rPr>
        <sz val="9"/>
        <color rgb="FF404040"/>
        <rFont val="Arial"/>
        <family val="2"/>
      </rPr>
      <t>Johann Christoph Arnold</t>
    </r>
  </si>
  <si>
    <r>
      <rPr>
        <sz val="9"/>
        <color rgb="FF404040"/>
        <rFont val="Arial"/>
        <family val="2"/>
      </rPr>
      <t>You Carried Me</t>
    </r>
  </si>
  <si>
    <r>
      <rPr>
        <sz val="9"/>
        <color rgb="FF404040"/>
        <rFont val="Arial"/>
        <family val="2"/>
      </rPr>
      <t>The Last Christians</t>
    </r>
  </si>
  <si>
    <r>
      <rPr>
        <sz val="9"/>
        <color rgb="FF404040"/>
        <rFont val="Arial"/>
        <family val="2"/>
      </rPr>
      <t>Andreas Knapp</t>
    </r>
  </si>
  <si>
    <t>Melissa Ohden</t>
  </si>
  <si>
    <t xml:space="preserve">Provident
Fall Sale 2017
Catalog Purchase Order </t>
  </si>
  <si>
    <r>
      <rPr>
        <sz val="9"/>
        <color rgb="FF404040"/>
        <rFont val="Arial"/>
        <family val="2"/>
      </rPr>
      <t>A Long Way From Sunday</t>
    </r>
  </si>
  <si>
    <r>
      <rPr>
        <sz val="9"/>
        <color rgb="FF404040"/>
        <rFont val="Arial"/>
        <family val="2"/>
      </rPr>
      <t>Anthony Brown &amp; Group TherApy</t>
    </r>
  </si>
  <si>
    <r>
      <rPr>
        <sz val="9"/>
        <color rgb="FF404040"/>
        <rFont val="Arial"/>
        <family val="2"/>
      </rPr>
      <t>Songs</t>
    </r>
  </si>
  <si>
    <r>
      <rPr>
        <sz val="9"/>
        <color rgb="FF404040"/>
        <rFont val="Arial"/>
        <family val="2"/>
      </rPr>
      <t>Rich Mullins</t>
    </r>
  </si>
  <si>
    <r>
      <rPr>
        <sz val="9"/>
        <color rgb="FF404040"/>
        <rFont val="Arial"/>
        <family val="2"/>
      </rPr>
      <t>Echoes</t>
    </r>
  </si>
  <si>
    <r>
      <rPr>
        <sz val="9"/>
        <color rgb="FF404040"/>
        <rFont val="Arial"/>
        <family val="2"/>
      </rPr>
      <t>Matt Maher</t>
    </r>
  </si>
  <si>
    <r>
      <rPr>
        <sz val="9"/>
        <color rgb="FF404040"/>
        <rFont val="Arial"/>
        <family val="2"/>
      </rPr>
      <t>That Day Is Coming</t>
    </r>
  </si>
  <si>
    <r>
      <rPr>
        <sz val="9"/>
        <color rgb="FF404040"/>
        <rFont val="Arial"/>
        <family val="2"/>
      </rPr>
      <t>The Collingsworth Family</t>
    </r>
  </si>
  <si>
    <r>
      <rPr>
        <sz val="9"/>
        <color rgb="FF404040"/>
        <rFont val="Arial"/>
        <family val="2"/>
      </rPr>
      <t>That Day Is Coming DVD</t>
    </r>
  </si>
  <si>
    <r>
      <rPr>
        <sz val="9"/>
        <color rgb="FF404040"/>
        <rFont val="Arial"/>
        <family val="2"/>
      </rPr>
      <t>Crossover Live From Music City</t>
    </r>
  </si>
  <si>
    <r>
      <rPr>
        <sz val="9"/>
        <color rgb="FF404040"/>
        <rFont val="Arial"/>
        <family val="2"/>
      </rPr>
      <t>Travis Greene</t>
    </r>
  </si>
  <si>
    <t>2965 Leonard St. NE
Grand Rapids, MI 49525
Ph: 616-977-0889</t>
  </si>
  <si>
    <r>
      <rPr>
        <sz val="9"/>
        <color rgb="FF404040"/>
        <rFont val="Arial"/>
        <family val="2"/>
      </rPr>
      <t>Meet Martin Luther</t>
    </r>
  </si>
  <si>
    <r>
      <rPr>
        <sz val="9"/>
        <color rgb="FF404040"/>
        <rFont val="Arial"/>
        <family val="2"/>
      </rPr>
      <t>Anthony Selvaggio</t>
    </r>
  </si>
  <si>
    <t xml:space="preserve">Reformation Heritage Books
Fall Sale 2017
Catalog Purchase Order </t>
  </si>
  <si>
    <r>
      <rPr>
        <sz val="9"/>
        <color rgb="FF404040"/>
        <rFont val="Arial"/>
        <family val="2"/>
      </rPr>
      <t>Ephesians</t>
    </r>
  </si>
  <si>
    <r>
      <rPr>
        <sz val="9"/>
        <color rgb="FF404040"/>
        <rFont val="Arial"/>
        <family val="2"/>
      </rPr>
      <t>Ian Hamilton</t>
    </r>
  </si>
  <si>
    <r>
      <rPr>
        <sz val="9"/>
        <color rgb="FF404040"/>
        <rFont val="Arial"/>
        <family val="2"/>
      </rPr>
      <t>1 Peter, 2 Peter And Jude</t>
    </r>
  </si>
  <si>
    <r>
      <rPr>
        <sz val="9"/>
        <color rgb="FF404040"/>
        <rFont val="Arial"/>
        <family val="2"/>
      </rPr>
      <t>Sarah Ivill</t>
    </r>
  </si>
  <si>
    <r>
      <rPr>
        <sz val="9"/>
        <color rgb="FF404040"/>
        <rFont val="Arial"/>
        <family val="2"/>
      </rPr>
      <t>Reformation Heritage KJV Study Bible Brown Duo Tone IL</t>
    </r>
  </si>
  <si>
    <r>
      <rPr>
        <sz val="9"/>
        <color rgb="FF404040"/>
        <rFont val="Arial"/>
        <family val="2"/>
      </rPr>
      <t>Martin Luther - Christian Biographies For Young Readers</t>
    </r>
  </si>
  <si>
    <r>
      <rPr>
        <sz val="9"/>
        <color rgb="FF404040"/>
        <rFont val="Arial"/>
        <family val="2"/>
      </rPr>
      <t>Simonetta Carr</t>
    </r>
  </si>
  <si>
    <r>
      <rPr>
        <sz val="9"/>
        <color rgb="FF404040"/>
        <rFont val="Arial"/>
        <family val="2"/>
      </rPr>
      <t>The 17:18 Series (Journibles) Exodus 2Vol. Set</t>
    </r>
  </si>
  <si>
    <r>
      <rPr>
        <sz val="9"/>
        <color rgb="FF404040"/>
        <rFont val="Arial"/>
        <family val="2"/>
      </rPr>
      <t>Rob Wynalda</t>
    </r>
  </si>
  <si>
    <r>
      <rPr>
        <sz val="9"/>
        <color rgb="FF404040"/>
        <rFont val="Arial"/>
        <family val="2"/>
      </rPr>
      <t>The Reformation Heritage KJV Study Bible</t>
    </r>
  </si>
  <si>
    <r>
      <rPr>
        <sz val="9"/>
        <color rgb="FF404040"/>
        <rFont val="Arial"/>
        <family val="2"/>
      </rPr>
      <t>The 17:18 Series: (Journibles) Romans</t>
    </r>
  </si>
  <si>
    <t>One Franklin Park/6100 Tower Circle, Suite 210
Franklin, TN  37067
Phone 615-932-7600</t>
  </si>
  <si>
    <t xml:space="preserve">Worthy Publishing Group
Fall Sale 2017
Catalog Purchase Order </t>
  </si>
  <si>
    <r>
      <rPr>
        <sz val="9"/>
        <color rgb="FF404040"/>
        <rFont val="Arial"/>
        <family val="2"/>
      </rPr>
      <t>Winds Of Heaven, Stuff Of Earth</t>
    </r>
  </si>
  <si>
    <r>
      <rPr>
        <sz val="9"/>
        <color rgb="FF404040"/>
        <rFont val="Arial"/>
        <family val="2"/>
      </rPr>
      <t>Andrew Greer, Randy Cox</t>
    </r>
  </si>
  <si>
    <t>50% off</t>
  </si>
  <si>
    <t>Sale Stickers 50% Off Sheet of 14</t>
  </si>
  <si>
    <t>9780310215592</t>
  </si>
  <si>
    <t>40% Off</t>
  </si>
  <si>
    <t>SALE STICKERS 40% OFF 14/SHEET</t>
  </si>
  <si>
    <t xml:space="preserve">9780310270089  </t>
  </si>
  <si>
    <t>30% Off</t>
  </si>
  <si>
    <t>Sale Stickers 30% Off Sheet of 14</t>
  </si>
  <si>
    <t>SALE STICKERS 5.00 14/SHEET</t>
  </si>
  <si>
    <t xml:space="preserve">9781404134119  </t>
  </si>
  <si>
    <t>BOM ECK combined for TNI and Z</t>
  </si>
  <si>
    <t>9781400201700</t>
  </si>
  <si>
    <t>2013 Bible of the Month Endcap Sign</t>
  </si>
  <si>
    <t>9780310432869</t>
  </si>
  <si>
    <t>NKJV Study Bible, Large Print, Hardcover</t>
  </si>
  <si>
    <t>9781418549961</t>
  </si>
  <si>
    <t>NKJV Study Bible, Imitation Leather, Large Print, Gray, Indexed</t>
  </si>
  <si>
    <t>9781418549954</t>
  </si>
  <si>
    <t>NKJV Study Bible, Imitation Leather, Large Print, Gray</t>
  </si>
  <si>
    <t>9781418549947</t>
  </si>
  <si>
    <t>NKJV Study Bible, Imitation Leather, Navy/Brown, Indexed</t>
  </si>
  <si>
    <t>9780718040628</t>
  </si>
  <si>
    <t>NKJV Study Bible, Imitation Leather, Brown/Navy</t>
  </si>
  <si>
    <t>9780718040390</t>
  </si>
  <si>
    <t>NKJV Study Bible, Hardcover</t>
  </si>
  <si>
    <t>9781418548674</t>
  </si>
  <si>
    <t>NKJV, Study Bible, Imitation Leather, Blue, Indexed</t>
  </si>
  <si>
    <t>9780718011031</t>
  </si>
  <si>
    <t>NKJV, Study Bible, Imitation Leather, Blue</t>
  </si>
  <si>
    <t>9780718009267</t>
  </si>
  <si>
    <t>NKJV Study Bible, Imitation Leather, Burgundy, Indexed</t>
  </si>
  <si>
    <t>9781418547127</t>
  </si>
  <si>
    <t>NKJV Study Bible, Imitation Leather, Burgundy</t>
  </si>
  <si>
    <t>9781418547110</t>
  </si>
  <si>
    <t>NKJV Study Bible, Imitation Leather, Gray, Indexed</t>
  </si>
  <si>
    <t>9781418547103</t>
  </si>
  <si>
    <t>NKJV Study Bible, Large Print, Bonded Leather, Burgundy, Indexed</t>
  </si>
  <si>
    <t>9781418542634</t>
  </si>
  <si>
    <t>NKJV Study Bible, Large Print, Bonded Leather, Burgundy</t>
  </si>
  <si>
    <t>9781418542627</t>
  </si>
  <si>
    <t>NKJV Study Bible, Large Print, Bonded Leather, Black, Indexed</t>
  </si>
  <si>
    <t>9781418542108</t>
  </si>
  <si>
    <t>NKJV Study Bible, Large Print, Bonded Leather, Black</t>
  </si>
  <si>
    <t>9781418542092</t>
  </si>
  <si>
    <t>NKJV Study Bible, Imitation Leather, Tan, Indexed</t>
  </si>
  <si>
    <t>9781401677220</t>
  </si>
  <si>
    <t>NKJV Study Bible, Imitation Leather, Tan</t>
  </si>
  <si>
    <t>9781401677084</t>
  </si>
  <si>
    <t>NKJV Study Bible, Imitation Leather, Brown, Indexed</t>
  </si>
  <si>
    <t>9781401675752</t>
  </si>
  <si>
    <t>NKJV Study Bible, Imitation Leather, Brown</t>
  </si>
  <si>
    <t>9781401675745</t>
  </si>
  <si>
    <t>NKJV Study Bible, Bonded Leather, Black, Indexed</t>
  </si>
  <si>
    <t>9780718020828</t>
  </si>
  <si>
    <t xml:space="preserve">12 asst min </t>
  </si>
  <si>
    <t>NKJV Study Bible, Bonded Leather, Black</t>
  </si>
  <si>
    <t>9780718020804</t>
  </si>
  <si>
    <t>NKJV Study Bible Full Line Sale</t>
  </si>
  <si>
    <t>12 assorted = 60%</t>
  </si>
  <si>
    <t>NIV Study Bible, Hardcover, Black Letter Edition</t>
  </si>
  <si>
    <t>9780310443261</t>
  </si>
  <si>
    <t>NIV Study Bible, Hardcover, Red Letter Edition</t>
  </si>
  <si>
    <t>9780310438922</t>
  </si>
  <si>
    <t>NIV Study Bible, Compact, Imitation Leather, Tan/Burgundy, Red Letter Edition</t>
  </si>
  <si>
    <t>9780310438656</t>
  </si>
  <si>
    <t>NIV Study Bible, Premium Leather, Black, Red Letter Edition</t>
  </si>
  <si>
    <t>9780310437536</t>
  </si>
  <si>
    <t>NIV Study Bible, Bonded Leather, Burgundy, Indexed, Red Letter Edition</t>
  </si>
  <si>
    <t>9780310437505</t>
  </si>
  <si>
    <t>NIV Study Bible, Bonded Leather, Black, Indexed, Red Letter Edition</t>
  </si>
  <si>
    <t>9780310437499</t>
  </si>
  <si>
    <t>NIV Study Bible, Imitation Leather, Brown/Black, Red Letter Edition</t>
  </si>
  <si>
    <t>9780310437468</t>
  </si>
  <si>
    <t>NIV Study Bible, Imitation Leather, Pink/Brown, Red Letter Edition</t>
  </si>
  <si>
    <t>9780310437451</t>
  </si>
  <si>
    <t>NIV Study Bible, Bonded Leather, Burgundy, Red Letter Edition</t>
  </si>
  <si>
    <t>9780310437444</t>
  </si>
  <si>
    <t>NIV Study Bible, Bonded Leather, Black, Red Letter Edition</t>
  </si>
  <si>
    <t>9780310437437</t>
  </si>
  <si>
    <t>NIV Study Bible, Top-Grain Leather, Black, Indexed, Red Letter Edition</t>
  </si>
  <si>
    <t>9780310437406</t>
  </si>
  <si>
    <t>NIV Study Bible, Top-Grain Leather, Black, Red Letter Edition</t>
  </si>
  <si>
    <t>9780310437383</t>
  </si>
  <si>
    <t>NIV Study Bible, Imitation Leather, Tan/Blue, Red Letter Edition</t>
  </si>
  <si>
    <t>9780310437376</t>
  </si>
  <si>
    <t>NIV Study Bible, Personal Size, Imitation Leather, Gray/Pink, Red Letter Edition</t>
  </si>
  <si>
    <t>9780310437369</t>
  </si>
  <si>
    <t>NIV Study Bible, Personal Size, Paperback, Red Letter Edition</t>
  </si>
  <si>
    <t>9780310437338</t>
  </si>
  <si>
    <t>NIV Study Bible, Hardcover, Personal Size, Red Letter Edition</t>
  </si>
  <si>
    <t>9780310437321</t>
  </si>
  <si>
    <t>NIV Study Bible, Imitation Leather, White, Red Letter Edition</t>
  </si>
  <si>
    <t>9780310432128</t>
  </si>
  <si>
    <t>NIV Study Bible, Large Print, Imitation Leather, Black/Tan, Indexed, Red Letter Edition</t>
  </si>
  <si>
    <t>9780310428985</t>
  </si>
  <si>
    <t>NIV Study Bible, Compact, Imitation Leather, Tan/Burgundy, Indexed, Red Letter Edition</t>
  </si>
  <si>
    <t>9780310428527</t>
  </si>
  <si>
    <t>NIV Study Bible, Imitation Leather, Tan/Blue, Indexed, Red Letter Edition</t>
  </si>
  <si>
    <t>9780310428046</t>
  </si>
  <si>
    <t>NIV Study Bible, Imitation Leather, Gray/Pink, Indexed, Red Letter Edition</t>
  </si>
  <si>
    <t>9780310426950</t>
  </si>
  <si>
    <t>NIV Study Bible, Imitation Leather, Brown/Black, Indexed, Red Letter Edition</t>
  </si>
  <si>
    <t>9780310426936</t>
  </si>
  <si>
    <t>NIV Study Bible, Imitation Leather, Pink/Brown, Indexed, Red Letter Edition</t>
  </si>
  <si>
    <t>9780310426646</t>
  </si>
  <si>
    <t>NIV Study Bible, Large Print, Imitation Leather, Black/Tan, Red Letter Edition</t>
  </si>
  <si>
    <t>9780310438670</t>
  </si>
  <si>
    <t>NIV Study Bible, Large Print, Imitation Leather, Blue/Turquoise, Red Letter Edition</t>
  </si>
  <si>
    <t>9780310438663</t>
  </si>
  <si>
    <t>NIV Study Bible, Large Print, Bonded Leather, Black, Indexed, Red Letter Edition</t>
  </si>
  <si>
    <t>9780310437581</t>
  </si>
  <si>
    <t>NIV Study Bible, Large Print, Bonded Leather, Black, Red Letter Edition</t>
  </si>
  <si>
    <t>9780310437574</t>
  </si>
  <si>
    <t>12 asst min</t>
  </si>
  <si>
    <t>NIV Study Bible, Large Print, Hardcover, Red Letter Edition</t>
  </si>
  <si>
    <t>9780310437550</t>
  </si>
  <si>
    <t>NIV Study Bible Full Line Sale</t>
  </si>
  <si>
    <t>KJV The Beginner's Bible Holy Bible, Hardcover</t>
  </si>
  <si>
    <t>9780310757047</t>
  </si>
  <si>
    <t>NIrV The Beginner's Bible Holy Bible, Hardcover</t>
  </si>
  <si>
    <t>9780310757016</t>
  </si>
  <si>
    <t>Beginner's Bible Stories About Jesus</t>
  </si>
  <si>
    <t>9780310756101</t>
  </si>
  <si>
    <t>Beginner's Bible for Little Ones</t>
  </si>
  <si>
    <t>9780310755364</t>
  </si>
  <si>
    <t>Beginner's Bible Deluxe Edition</t>
  </si>
  <si>
    <t>9780310755609</t>
  </si>
  <si>
    <t>24 asst min</t>
  </si>
  <si>
    <t>Beginner's Bible</t>
  </si>
  <si>
    <t>9780310750130</t>
  </si>
  <si>
    <t xml:space="preserve">Beginners Bible </t>
  </si>
  <si>
    <t>24 assorted = 64%</t>
  </si>
  <si>
    <t>All Creatures of Our God and King Adult Coloring Book</t>
  </si>
  <si>
    <t>9780310348788</t>
  </si>
  <si>
    <t>Inspiring Words Coloring Book</t>
  </si>
  <si>
    <t>9780310757283</t>
  </si>
  <si>
    <t>Wonders of Creation Coloring Book</t>
  </si>
  <si>
    <t>9780310757399</t>
  </si>
  <si>
    <t>Oceans Adult Coloring Book</t>
  </si>
  <si>
    <t>9780310085874</t>
  </si>
  <si>
    <t>Bless Your Heart Adult Coloring Book</t>
  </si>
  <si>
    <t>9780310085461</t>
  </si>
  <si>
    <t>Indescribable Adult Coloring Book</t>
  </si>
  <si>
    <t>9780310085881</t>
  </si>
  <si>
    <t>Quilts, Barns &amp; Buggies Adult Coloring BooK</t>
  </si>
  <si>
    <t>9780310087595</t>
  </si>
  <si>
    <t>Beautiful Word Adult Coloring Book</t>
  </si>
  <si>
    <t>9780718092702</t>
  </si>
  <si>
    <t>Jesus Calling Adult Coloring Book:  Creative Coloring &amp; Hand Lettering</t>
  </si>
  <si>
    <t>9780718091262</t>
  </si>
  <si>
    <t>It Is Well with My Soul Adult Coloring Book</t>
  </si>
  <si>
    <t>9780310346692</t>
  </si>
  <si>
    <t>18 asst min</t>
  </si>
  <si>
    <t>Amazing Grace Adult Coloring Book</t>
  </si>
  <si>
    <t>9780310347071</t>
  </si>
  <si>
    <t>Coloring Books</t>
  </si>
  <si>
    <t>18 assorted = 58%</t>
  </si>
  <si>
    <t>6 unit min = 81.25%</t>
  </si>
  <si>
    <t>Wedding Shop</t>
  </si>
  <si>
    <t>9780310341543</t>
  </si>
  <si>
    <t>Witnesses</t>
  </si>
  <si>
    <t>9781401688905</t>
  </si>
  <si>
    <t>If I Run</t>
  </si>
  <si>
    <t>9780310332435</t>
  </si>
  <si>
    <t>Fiction Traffic Drivers</t>
  </si>
  <si>
    <t>12 unit min = 82.5%</t>
  </si>
  <si>
    <t>If You Want to Walk on Water, You've Got to Get Out of the Boat</t>
  </si>
  <si>
    <t>9780310340461</t>
  </si>
  <si>
    <t>Christian Atheist</t>
  </si>
  <si>
    <t>9780310332220</t>
  </si>
  <si>
    <t>$5.00 Super Sale</t>
  </si>
  <si>
    <t>12 unit min = 80%</t>
  </si>
  <si>
    <t>9781404105782</t>
  </si>
  <si>
    <t>$5.00 Christmas Title</t>
  </si>
  <si>
    <t>9781404106246</t>
  </si>
  <si>
    <t>$5.00 Thanksgiving Title</t>
  </si>
  <si>
    <t>12 unit min = 81.25%</t>
  </si>
  <si>
    <t>God Came Near</t>
  </si>
  <si>
    <t>9780849947520</t>
  </si>
  <si>
    <t>Field Rep Favorite</t>
  </si>
  <si>
    <t>6 unit min = 64%</t>
  </si>
  <si>
    <t>I Am Devotional</t>
  </si>
  <si>
    <t>9780718096731</t>
  </si>
  <si>
    <t>Brave Girls Bible Stories</t>
  </si>
  <si>
    <t>9780529108982</t>
  </si>
  <si>
    <t>Jesus Calling Bible Storybook</t>
  </si>
  <si>
    <t>9781400320332</t>
  </si>
  <si>
    <t>Children's Book of the Month</t>
  </si>
  <si>
    <t>12 unit min = 64%</t>
  </si>
  <si>
    <t>God Is With You Every Day</t>
  </si>
  <si>
    <t>9780718034634</t>
  </si>
  <si>
    <t>24 unit min = 64%</t>
  </si>
  <si>
    <t>Jesus Calling</t>
  </si>
  <si>
    <t>9781591451884</t>
  </si>
  <si>
    <t>Grace for the Moment Large Deluxe</t>
  </si>
  <si>
    <t>9780718089771</t>
  </si>
  <si>
    <t>Gift Book of the Month</t>
  </si>
  <si>
    <t>Glory Days</t>
  </si>
  <si>
    <t>Best Yes</t>
  </si>
  <si>
    <t>9781400205851</t>
  </si>
  <si>
    <t>Purpose Driven Life</t>
  </si>
  <si>
    <t>9780310347552</t>
  </si>
  <si>
    <t>Soul Keeping</t>
  </si>
  <si>
    <t>9780310275961</t>
  </si>
  <si>
    <t>Book of the Month</t>
  </si>
  <si>
    <t>NIV, True Images Bible, Imitation Leather, Pink</t>
  </si>
  <si>
    <t>9780310080053</t>
  </si>
  <si>
    <t>NIV, Revolution Bible, Imitation Leather, Gray/Navy</t>
  </si>
  <si>
    <t>9780310080008</t>
  </si>
  <si>
    <t>Bible of the Month</t>
  </si>
  <si>
    <t xml:space="preserve"> </t>
  </si>
  <si>
    <t>Price</t>
  </si>
  <si>
    <t>SEPF18</t>
  </si>
  <si>
    <t xml:space="preserve">September Featured </t>
  </si>
  <si>
    <t>1626 Campus Court
Abilene , TX 79601
Ph: 877-816-4455
Fax: 325-674-6471</t>
  </si>
  <si>
    <t>27107 - Dan Van Gorp</t>
  </si>
  <si>
    <t xml:space="preserve">        Tyndale House Publishers - September/October 2017 Munce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</si>
  <si>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</si>
  <si>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t>Account #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</si>
  <si>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</si>
  <si>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Store Name</t>
  </si>
  <si>
    <t>Buyer</t>
  </si>
  <si>
    <t>City, State</t>
  </si>
  <si>
    <t>PO #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</si>
  <si>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</si>
  <si>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</si>
  <si>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QTY</t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</si>
  <si>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</si>
  <si>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</si>
  <si>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</si>
  <si>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</si>
  <si>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</si>
  <si>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</si>
  <si>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</si>
  <si>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</si>
  <si>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</si>
  <si>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 xml:space="preserve">Beyond Suffering Bible NLT HC  </t>
  </si>
  <si>
    <t>Joni and Friends, Inc.</t>
  </si>
  <si>
    <t>Hardcover</t>
  </si>
  <si>
    <t>Beyond Suffering Bible NLT LL Brown/Tan</t>
  </si>
  <si>
    <t>LeatherLike</t>
  </si>
  <si>
    <t>Beyond Suffering Bible NLT LL Teal/Brown/Rose Gold</t>
  </si>
  <si>
    <t>Beyond Suffering Bible NLT SC</t>
  </si>
  <si>
    <t>Softcover</t>
  </si>
  <si>
    <t>Every Man's Bible NIV</t>
  </si>
  <si>
    <t>Stephen Arterburn, Dean Merrill</t>
  </si>
  <si>
    <t>Every Man's Bible NLT HC</t>
  </si>
  <si>
    <t>Every Man's Bible NLT LP Lthrlk Black/Onyx</t>
  </si>
  <si>
    <t>The Christian Basics Bible NLT</t>
  </si>
  <si>
    <t>Martin H. Manser, Michael H. Beaumont</t>
  </si>
  <si>
    <t>The Life Recovery Bible NLT</t>
  </si>
  <si>
    <t>Stephen Arterburn, David Stoop</t>
  </si>
  <si>
    <t>The Message Canvas Bible Spring Palette</t>
  </si>
  <si>
    <t>Eugene H. Peterson</t>
  </si>
  <si>
    <t>Credit Back</t>
  </si>
  <si>
    <t>The Message Canvas Bible Gold Leaf</t>
  </si>
  <si>
    <t>Leather-Look</t>
  </si>
  <si>
    <t>The Message Deluxe Gift Bible Leather-Look Black/Slate</t>
  </si>
  <si>
    <t>The Message Deluxe Gift Bible Leather-Look Brown/Saddle Tan</t>
  </si>
  <si>
    <t>The Message Deluxe Gift Bible Leather-Look Sunlight/Grass</t>
  </si>
  <si>
    <t>The Message Large Print Leather-Look Brown Trio</t>
  </si>
  <si>
    <t xml:space="preserve">The Message Large Print Leather-Look Dusty Rose Floral </t>
  </si>
  <si>
    <t xml:space="preserve">The Scribe Bible HC Dark Walnut </t>
  </si>
  <si>
    <t xml:space="preserve">The Scribe Bible Leather-Look Brown Linen Weave </t>
  </si>
  <si>
    <t>Kids</t>
  </si>
  <si>
    <t>AIO Imagination Station - 20:  Inferno in Tokyo</t>
  </si>
  <si>
    <t xml:space="preserve">Marianne Hering </t>
  </si>
  <si>
    <t>AIO # 63 - Up In the Air</t>
  </si>
  <si>
    <t>AIO Team</t>
  </si>
  <si>
    <t>Audio CD</t>
  </si>
  <si>
    <t>Ark Animals Stickers</t>
  </si>
  <si>
    <t xml:space="preserve">Tyndale  </t>
  </si>
  <si>
    <t>Stickers</t>
  </si>
  <si>
    <t>Blessing Boxes Stickers</t>
  </si>
  <si>
    <t>Butterfly Miniature Stickers</t>
  </si>
  <si>
    <t>Counting Sheep Stickers</t>
  </si>
  <si>
    <t>Cute as a Bug Stickers</t>
  </si>
  <si>
    <t>Farmyard Friends Stickers</t>
  </si>
  <si>
    <t>Fragrant Roses Stick-n-Sniff Stickers</t>
  </si>
  <si>
    <t>Garden Birds and Butterflies Stickers</t>
  </si>
  <si>
    <t>God's Beautiful Birds Stickers</t>
  </si>
  <si>
    <t>God's Beautiful Butterflies Stickers</t>
  </si>
  <si>
    <t>God's Little Bluebirds Stickers</t>
  </si>
  <si>
    <t>Happy Flowers Stick-n-Sniff Stickers</t>
  </si>
  <si>
    <t>Jesus Loves Us Stickers</t>
  </si>
  <si>
    <t>Ocean Friends Stickers</t>
  </si>
  <si>
    <t>Fiction</t>
  </si>
  <si>
    <t>The Undoing of Saint Silvanus</t>
  </si>
  <si>
    <t>Beth Moore</t>
  </si>
  <si>
    <t>Without Warning</t>
  </si>
  <si>
    <t>Joel C. Rosenberg</t>
  </si>
  <si>
    <t>Non-Fiction</t>
  </si>
  <si>
    <t>Becoming MomStrong Bible Study</t>
  </si>
  <si>
    <t>Heidi St. John</t>
  </si>
  <si>
    <t>Becoming MomStrong Journal</t>
  </si>
  <si>
    <t>Becoming MomStrong</t>
  </si>
  <si>
    <t>Courage for the Unknown Season</t>
  </si>
  <si>
    <t>Jan Silvious</t>
  </si>
  <si>
    <t>Family</t>
  </si>
  <si>
    <t>Jessie Minassian</t>
  </si>
  <si>
    <t>Fire Road</t>
  </si>
  <si>
    <t>Kim Phuc Phan Thi</t>
  </si>
  <si>
    <t>I'd Like You More If You Were More Like Me</t>
  </si>
  <si>
    <t>John Ortberg</t>
  </si>
  <si>
    <t>Real Families, Real Needs</t>
  </si>
  <si>
    <t>20% off    (Sheet w/ 8 stickers)</t>
  </si>
  <si>
    <t>$39.97 Sale Stickers  (Sheet w/ 8 stickers)</t>
  </si>
  <si>
    <t>Additional Titles of Your Choosing</t>
  </si>
  <si>
    <t xml:space="preserve">Carpentree, Inc.
Fall Sale 2017
Catalog Purchase Order </t>
  </si>
  <si>
    <t>9410 E. 54th ST                                                                                Tulsa, OK 74145
Ph: 800-736-2787    Email: Office@Carpentree.com</t>
  </si>
  <si>
    <t>Account#</t>
  </si>
  <si>
    <t>Name</t>
  </si>
  <si>
    <t>Phone</t>
  </si>
  <si>
    <t>Address</t>
  </si>
  <si>
    <t>PO Number</t>
  </si>
  <si>
    <t>City/State/Zip</t>
  </si>
  <si>
    <t>Backorders</t>
  </si>
  <si>
    <t>Ordered By</t>
  </si>
  <si>
    <t>Order Date</t>
  </si>
  <si>
    <t>Ship Via</t>
  </si>
  <si>
    <t>Product Title</t>
  </si>
  <si>
    <t>Author/Artist</t>
  </si>
  <si>
    <t>ISBN/UPC</t>
  </si>
  <si>
    <t>List
Price</t>
  </si>
  <si>
    <t>Sale
Price</t>
  </si>
  <si>
    <t>Promo
Disc %</t>
  </si>
  <si>
    <t>Teach Them Diligently Canvas                             #20204</t>
  </si>
  <si>
    <t>Be Kind to One Another Plaque with Natural Canvas                           #20213</t>
  </si>
  <si>
    <t>Doxology Framed Natural Canvas              #20221</t>
  </si>
  <si>
    <t>Trust in the Lord Framed Natural Canvas                   #20223</t>
  </si>
  <si>
    <t>Called by My Name Framed Natural Canvas                                   #20225</t>
  </si>
  <si>
    <t>Related Catalog Items</t>
  </si>
  <si>
    <t>Trust in the Lord Canvas                        #20201</t>
  </si>
  <si>
    <t>He Will Cover Canvas   #20207</t>
  </si>
  <si>
    <t>For Freedom Plaque with Natural Canvas               #20211</t>
  </si>
  <si>
    <t>The Lord Bless You Plaque with Natural Canvas                   #20212</t>
  </si>
  <si>
    <t>Live a Quite Life Plaque with Natural Canvas                                #20214</t>
  </si>
  <si>
    <t>Satisfy Us Framed Natural Canvas                      #20222</t>
  </si>
  <si>
    <t>Draw Near Framed Natural Canvas                        #20224</t>
  </si>
  <si>
    <t>Be Still &amp; Know Framed Natural Canvas                   #20226</t>
  </si>
  <si>
    <t>He Who Began Framed Natural Canvas                                  #20227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</si>
</sst>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\$0.00"/>
    <numFmt numFmtId="166" formatCode="&quot;$&quot;#,##0.00"/>
    <numFmt numFmtId="167" formatCode="0.0%"/>
    <numFmt numFmtId="168" formatCode="m/d/yy;@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40404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</font>
    <font>
      <sz val="10"/>
      <color rgb="FF404040"/>
      <name val="Arial"/>
      <family val="2"/>
    </font>
    <font>
      <sz val="14"/>
      <color rgb="FF404040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BEBEB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1" fillId="0" borderId="0"/>
    <xf numFmtId="0" fontId="4" fillId="0" borderId="0"/>
    <xf numFmtId="0" fontId="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4" xfId="0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4" borderId="14" xfId="0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9" fontId="0" fillId="0" borderId="0" xfId="6" applyFont="1"/>
    <xf numFmtId="44" fontId="0" fillId="0" borderId="0" xfId="5" applyFont="1"/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9" fontId="1" fillId="5" borderId="21" xfId="6" applyFont="1" applyFill="1" applyBorder="1" applyAlignment="1">
      <alignment horizontal="center"/>
    </xf>
    <xf numFmtId="44" fontId="1" fillId="5" borderId="19" xfId="5" applyFont="1" applyFill="1" applyBorder="1" applyAlignment="1">
      <alignment horizontal="center"/>
    </xf>
    <xf numFmtId="44" fontId="1" fillId="5" borderId="20" xfId="5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0" fillId="0" borderId="2" xfId="6" applyFont="1" applyBorder="1"/>
    <xf numFmtId="44" fontId="0" fillId="0" borderId="2" xfId="5" applyFont="1" applyBorder="1"/>
    <xf numFmtId="44" fontId="0" fillId="0" borderId="14" xfId="5" applyFont="1" applyBorder="1"/>
    <xf numFmtId="10" fontId="0" fillId="0" borderId="14" xfId="6" applyNumberFormat="1" applyFont="1" applyBorder="1"/>
    <xf numFmtId="167" fontId="0" fillId="0" borderId="14" xfId="6" applyNumberFormat="1" applyFont="1" applyBorder="1"/>
    <xf numFmtId="0" fontId="15" fillId="0" borderId="14" xfId="0" applyFont="1" applyBorder="1"/>
    <xf numFmtId="9" fontId="0" fillId="0" borderId="14" xfId="6" applyFont="1" applyBorder="1"/>
    <xf numFmtId="43" fontId="0" fillId="0" borderId="14" xfId="0" applyNumberFormat="1" applyBorder="1"/>
    <xf numFmtId="0" fontId="17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9" fontId="20" fillId="0" borderId="0" xfId="6" applyFont="1" applyAlignment="1">
      <alignment horizontal="right" vertical="center"/>
    </xf>
    <xf numFmtId="44" fontId="0" fillId="0" borderId="0" xfId="5" applyFont="1" applyAlignment="1">
      <alignment vertical="center"/>
    </xf>
    <xf numFmtId="166" fontId="19" fillId="0" borderId="0" xfId="0" applyNumberFormat="1" applyFont="1" applyAlignment="1">
      <alignment horizontal="left" vertical="center"/>
    </xf>
    <xf numFmtId="0" fontId="5" fillId="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left" vertical="top" shrinkToFit="1"/>
    </xf>
    <xf numFmtId="0" fontId="0" fillId="0" borderId="13" xfId="0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right" vertical="top" indent="1" shrinkToFit="1"/>
    </xf>
    <xf numFmtId="0" fontId="21" fillId="2" borderId="13" xfId="0" applyFont="1" applyFill="1" applyBorder="1" applyAlignment="1">
      <alignment vertical="top" wrapText="1"/>
    </xf>
    <xf numFmtId="0" fontId="21" fillId="2" borderId="13" xfId="0" applyFont="1" applyFill="1" applyBorder="1" applyAlignment="1">
      <alignment horizontal="left" vertical="top" wrapText="1"/>
    </xf>
    <xf numFmtId="0" fontId="21" fillId="2" borderId="13" xfId="0" applyFont="1" applyFill="1" applyBorder="1" applyAlignment="1">
      <alignment horizontal="center" vertical="top" wrapText="1"/>
    </xf>
    <xf numFmtId="1" fontId="6" fillId="2" borderId="15" xfId="0" applyNumberFormat="1" applyFont="1" applyFill="1" applyBorder="1" applyAlignment="1">
      <alignment horizontal="left" vertical="top" shrinkToFit="1"/>
    </xf>
    <xf numFmtId="0" fontId="0" fillId="2" borderId="13" xfId="0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top" indent="1" shrinkToFit="1"/>
    </xf>
    <xf numFmtId="164" fontId="6" fillId="0" borderId="15" xfId="0" applyNumberFormat="1" applyFont="1" applyFill="1" applyBorder="1" applyAlignment="1">
      <alignment horizontal="left" vertical="top" shrinkToFit="1"/>
    </xf>
    <xf numFmtId="164" fontId="6" fillId="2" borderId="15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right" vertical="top" indent="2" shrinkToFit="1"/>
    </xf>
    <xf numFmtId="1" fontId="6" fillId="2" borderId="15" xfId="0" applyNumberFormat="1" applyFont="1" applyFill="1" applyBorder="1" applyAlignment="1">
      <alignment horizontal="right" vertical="top" indent="2" shrinkToFit="1"/>
    </xf>
    <xf numFmtId="164" fontId="6" fillId="0" borderId="15" xfId="0" applyNumberFormat="1" applyFont="1" applyFill="1" applyBorder="1" applyAlignment="1">
      <alignment horizontal="right" vertical="top" indent="2" shrinkToFit="1"/>
    </xf>
    <xf numFmtId="164" fontId="6" fillId="2" borderId="15" xfId="0" applyNumberFormat="1" applyFont="1" applyFill="1" applyBorder="1" applyAlignment="1">
      <alignment horizontal="right" vertical="top" indent="2" shrinkToFit="1"/>
    </xf>
    <xf numFmtId="164" fontId="23" fillId="0" borderId="15" xfId="0" applyNumberFormat="1" applyFont="1" applyFill="1" applyBorder="1" applyAlignment="1">
      <alignment horizontal="right" vertical="top" indent="2" shrinkToFit="1"/>
    </xf>
    <xf numFmtId="0" fontId="5" fillId="2" borderId="13" xfId="0" applyFont="1" applyFill="1" applyBorder="1" applyAlignment="1">
      <alignment horizontal="right" vertical="top" wrapText="1" indent="1"/>
    </xf>
    <xf numFmtId="0" fontId="6" fillId="0" borderId="13" xfId="0" applyFont="1" applyFill="1" applyBorder="1" applyAlignment="1">
      <alignment horizontal="right" vertical="top" wrapText="1" indent="1"/>
    </xf>
    <xf numFmtId="0" fontId="6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 indent="1"/>
    </xf>
    <xf numFmtId="0" fontId="6" fillId="2" borderId="13" xfId="0" applyFont="1" applyFill="1" applyBorder="1" applyAlignment="1">
      <alignment horizontal="left" vertical="top" wrapText="1" indent="1"/>
    </xf>
    <xf numFmtId="165" fontId="6" fillId="0" borderId="13" xfId="0" applyNumberFormat="1" applyFont="1" applyFill="1" applyBorder="1" applyAlignment="1">
      <alignment horizontal="left" vertical="top" indent="1" shrinkToFit="1"/>
    </xf>
    <xf numFmtId="0" fontId="4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top" wrapText="1"/>
    </xf>
    <xf numFmtId="1" fontId="22" fillId="0" borderId="14" xfId="0" applyNumberFormat="1" applyFont="1" applyFill="1" applyBorder="1" applyAlignment="1">
      <alignment horizontal="left" vertical="top" shrinkToFit="1"/>
    </xf>
    <xf numFmtId="165" fontId="22" fillId="0" borderId="14" xfId="0" applyNumberFormat="1" applyFont="1" applyFill="1" applyBorder="1" applyAlignment="1">
      <alignment horizontal="left" vertical="top" indent="1" shrinkToFit="1"/>
    </xf>
    <xf numFmtId="0" fontId="5" fillId="2" borderId="12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1" fontId="6" fillId="2" borderId="22" xfId="0" applyNumberFormat="1" applyFont="1" applyFill="1" applyBorder="1" applyAlignment="1">
      <alignment horizontal="right" vertical="top" indent="2" shrinkToFit="1"/>
    </xf>
    <xf numFmtId="165" fontId="6" fillId="2" borderId="12" xfId="0" applyNumberFormat="1" applyFont="1" applyFill="1" applyBorder="1" applyAlignment="1">
      <alignment horizontal="center" vertical="top" shrinkToFit="1"/>
    </xf>
    <xf numFmtId="0" fontId="3" fillId="0" borderId="15" xfId="1" applyFont="1" applyBorder="1" applyAlignment="1">
      <alignment horizontal="center" vertical="center" wrapText="1"/>
    </xf>
    <xf numFmtId="1" fontId="3" fillId="0" borderId="14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44" fontId="0" fillId="0" borderId="23" xfId="5" applyFont="1" applyBorder="1"/>
    <xf numFmtId="9" fontId="0" fillId="0" borderId="23" xfId="6" applyFont="1" applyBorder="1"/>
    <xf numFmtId="0" fontId="0" fillId="0" borderId="23" xfId="0" applyBorder="1"/>
    <xf numFmtId="0" fontId="15" fillId="0" borderId="23" xfId="0" applyFont="1" applyBorder="1"/>
    <xf numFmtId="43" fontId="0" fillId="0" borderId="23" xfId="0" applyNumberFormat="1" applyBorder="1"/>
    <xf numFmtId="0" fontId="0" fillId="0" borderId="23" xfId="0" applyBorder="1" applyAlignment="1">
      <alignment horizontal="center"/>
    </xf>
    <xf numFmtId="43" fontId="13" fillId="0" borderId="14" xfId="0" applyNumberFormat="1" applyFont="1" applyBorder="1"/>
    <xf numFmtId="49" fontId="0" fillId="0" borderId="14" xfId="0" quotePrefix="1" applyNumberFormat="1" applyBorder="1"/>
    <xf numFmtId="49" fontId="0" fillId="0" borderId="14" xfId="0" applyNumberFormat="1" applyBorder="1"/>
    <xf numFmtId="167" fontId="0" fillId="0" borderId="14" xfId="6" applyNumberFormat="1" applyFont="1" applyFill="1" applyBorder="1"/>
    <xf numFmtId="43" fontId="13" fillId="0" borderId="14" xfId="5" applyNumberFormat="1" applyFont="1" applyBorder="1"/>
    <xf numFmtId="0" fontId="0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166" fontId="0" fillId="0" borderId="2" xfId="5" applyNumberFormat="1" applyFont="1" applyBorder="1"/>
    <xf numFmtId="0" fontId="24" fillId="0" borderId="2" xfId="0" applyFont="1" applyFill="1" applyBorder="1" applyAlignment="1">
      <alignment horizontal="left"/>
    </xf>
    <xf numFmtId="166" fontId="0" fillId="0" borderId="2" xfId="0" applyNumberFormat="1" applyBorder="1"/>
    <xf numFmtId="167" fontId="0" fillId="0" borderId="26" xfId="6" applyNumberFormat="1" applyFont="1" applyFill="1" applyBorder="1" applyAlignment="1">
      <alignment vertical="center"/>
    </xf>
    <xf numFmtId="43" fontId="0" fillId="0" borderId="14" xfId="5" applyNumberFormat="1" applyFont="1" applyBorder="1"/>
    <xf numFmtId="49" fontId="13" fillId="0" borderId="2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4" xfId="0" quotePrefix="1" applyFont="1" applyBorder="1" applyAlignment="1">
      <alignment vertical="center"/>
    </xf>
    <xf numFmtId="0" fontId="0" fillId="0" borderId="14" xfId="0" applyFill="1" applyBorder="1" applyAlignment="1">
      <alignment wrapText="1"/>
    </xf>
    <xf numFmtId="0" fontId="0" fillId="0" borderId="14" xfId="0" quotePrefix="1" applyFont="1" applyFill="1" applyBorder="1" applyAlignment="1">
      <alignment vertical="center"/>
    </xf>
    <xf numFmtId="10" fontId="0" fillId="0" borderId="2" xfId="0" applyNumberFormat="1" applyBorder="1"/>
    <xf numFmtId="44" fontId="0" fillId="0" borderId="2" xfId="0" applyNumberFormat="1" applyBorder="1"/>
    <xf numFmtId="0" fontId="24" fillId="0" borderId="2" xfId="0" applyFont="1" applyBorder="1" applyAlignment="1">
      <alignment horizontal="left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vertical="center" wrapText="1"/>
    </xf>
    <xf numFmtId="49" fontId="13" fillId="0" borderId="14" xfId="0" quotePrefix="1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13" fillId="0" borderId="26" xfId="0" quotePrefix="1" applyFont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13" fillId="0" borderId="14" xfId="0" quotePrefix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Border="1" applyAlignment="1">
      <alignment horizontal="center"/>
    </xf>
    <xf numFmtId="0" fontId="13" fillId="0" borderId="14" xfId="0" applyFont="1" applyFill="1" applyBorder="1" applyAlignment="1">
      <alignment wrapText="1"/>
    </xf>
    <xf numFmtId="49" fontId="0" fillId="0" borderId="14" xfId="0" applyNumberFormat="1" applyFill="1" applyBorder="1"/>
    <xf numFmtId="166" fontId="13" fillId="0" borderId="14" xfId="5" applyNumberFormat="1" applyFont="1" applyBorder="1"/>
    <xf numFmtId="0" fontId="13" fillId="0" borderId="14" xfId="0" quotePrefix="1" applyFont="1" applyFill="1" applyBorder="1"/>
    <xf numFmtId="44" fontId="0" fillId="0" borderId="28" xfId="5" applyFont="1" applyBorder="1"/>
    <xf numFmtId="167" fontId="0" fillId="0" borderId="28" xfId="6" applyNumberFormat="1" applyFont="1" applyBorder="1"/>
    <xf numFmtId="44" fontId="0" fillId="0" borderId="29" xfId="5" applyFont="1" applyBorder="1"/>
    <xf numFmtId="167" fontId="0" fillId="0" borderId="0" xfId="6" applyNumberFormat="1" applyFont="1" applyBorder="1"/>
    <xf numFmtId="44" fontId="0" fillId="0" borderId="26" xfId="5" applyFont="1" applyBorder="1"/>
    <xf numFmtId="167" fontId="0" fillId="0" borderId="23" xfId="6" applyNumberFormat="1" applyFont="1" applyBorder="1"/>
    <xf numFmtId="44" fontId="0" fillId="0" borderId="0" xfId="5" applyFont="1" applyBorder="1"/>
    <xf numFmtId="0" fontId="0" fillId="0" borderId="18" xfId="0" applyFill="1" applyBorder="1"/>
    <xf numFmtId="0" fontId="0" fillId="0" borderId="14" xfId="0" quotePrefix="1" applyFill="1" applyBorder="1"/>
    <xf numFmtId="0" fontId="0" fillId="0" borderId="18" xfId="0" applyBorder="1" applyAlignment="1">
      <alignment horizontal="center"/>
    </xf>
    <xf numFmtId="10" fontId="0" fillId="0" borderId="26" xfId="6" applyNumberFormat="1" applyFont="1" applyBorder="1"/>
    <xf numFmtId="0" fontId="13" fillId="0" borderId="14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23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" fillId="5" borderId="21" xfId="0" applyFont="1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6" fillId="0" borderId="30" xfId="0" applyFont="1" applyBorder="1" applyAlignment="1">
      <alignment horizontal="right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1" fontId="0" fillId="0" borderId="1" xfId="0" applyNumberFormat="1" applyBorder="1"/>
    <xf numFmtId="0" fontId="26" fillId="0" borderId="2" xfId="0" applyFont="1" applyBorder="1"/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27" fillId="0" borderId="4" xfId="0" applyFont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1" fontId="28" fillId="6" borderId="0" xfId="0" applyNumberFormat="1" applyFont="1" applyFill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166" fontId="0" fillId="6" borderId="0" xfId="0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6" borderId="14" xfId="0" applyFill="1" applyBorder="1" applyAlignment="1">
      <alignment vertical="center"/>
    </xf>
    <xf numFmtId="166" fontId="32" fillId="6" borderId="0" xfId="0" applyNumberFormat="1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34" fillId="6" borderId="0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0" fontId="34" fillId="6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1" fontId="1" fillId="5" borderId="38" xfId="0" applyNumberFormat="1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166" fontId="1" fillId="7" borderId="38" xfId="0" applyNumberFormat="1" applyFont="1" applyFill="1" applyBorder="1" applyAlignment="1">
      <alignment horizontal="center" wrapText="1"/>
    </xf>
    <xf numFmtId="1" fontId="1" fillId="8" borderId="38" xfId="0" applyNumberFormat="1" applyFont="1" applyFill="1" applyBorder="1" applyAlignment="1">
      <alignment horizontal="center" wrapText="1"/>
    </xf>
    <xf numFmtId="14" fontId="1" fillId="5" borderId="38" xfId="0" applyNumberFormat="1" applyFont="1" applyFill="1" applyBorder="1" applyAlignment="1">
      <alignment horizontal="center" wrapText="1"/>
    </xf>
    <xf numFmtId="166" fontId="1" fillId="9" borderId="38" xfId="0" applyNumberFormat="1" applyFont="1" applyFill="1" applyBorder="1" applyAlignment="1">
      <alignment horizontal="center" wrapText="1"/>
    </xf>
    <xf numFmtId="166" fontId="1" fillId="10" borderId="38" xfId="0" applyNumberFormat="1" applyFont="1" applyFill="1" applyBorder="1" applyAlignment="1">
      <alignment horizontal="center" wrapText="1"/>
    </xf>
    <xf numFmtId="1" fontId="0" fillId="4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1" fontId="0" fillId="4" borderId="14" xfId="0" applyNumberFormat="1" applyFont="1" applyFill="1" applyBorder="1" applyAlignment="1">
      <alignment horizontal="center"/>
    </xf>
    <xf numFmtId="0" fontId="0" fillId="4" borderId="14" xfId="0" applyFill="1" applyBorder="1" applyAlignment="1">
      <alignment wrapText="1"/>
    </xf>
    <xf numFmtId="8" fontId="0" fillId="0" borderId="14" xfId="0" applyNumberFormat="1" applyFill="1" applyBorder="1" applyAlignment="1">
      <alignment horizontal="center"/>
    </xf>
    <xf numFmtId="8" fontId="0" fillId="4" borderId="14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" fontId="0" fillId="4" borderId="14" xfId="0" applyNumberFormat="1" applyFill="1" applyBorder="1"/>
    <xf numFmtId="1" fontId="0" fillId="0" borderId="14" xfId="0" applyNumberFormat="1" applyBorder="1"/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Border="1"/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/>
    <xf numFmtId="0" fontId="41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0" xfId="0" applyFont="1"/>
    <xf numFmtId="0" fontId="40" fillId="0" borderId="13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4" fontId="40" fillId="0" borderId="13" xfId="5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left" vertical="top" wrapText="1"/>
    </xf>
    <xf numFmtId="0" fontId="40" fillId="2" borderId="13" xfId="0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44" fontId="40" fillId="2" borderId="13" xfId="5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2" fillId="0" borderId="0" xfId="0" applyFont="1"/>
    <xf numFmtId="0" fontId="5" fillId="11" borderId="13" xfId="0" applyFont="1" applyFill="1" applyBorder="1" applyAlignment="1">
      <alignment horizontal="left" vertical="top" wrapText="1"/>
    </xf>
    <xf numFmtId="0" fontId="40" fillId="11" borderId="13" xfId="0" applyFont="1" applyFill="1" applyBorder="1" applyAlignment="1">
      <alignment horizontal="left" vertical="top" wrapText="1"/>
    </xf>
    <xf numFmtId="0" fontId="40" fillId="11" borderId="13" xfId="0" applyFont="1" applyFill="1" applyBorder="1" applyAlignment="1">
      <alignment horizontal="center" vertical="center" wrapText="1"/>
    </xf>
    <xf numFmtId="1" fontId="6" fillId="11" borderId="15" xfId="0" applyNumberFormat="1" applyFont="1" applyFill="1" applyBorder="1" applyAlignment="1">
      <alignment horizontal="center" vertical="center" wrapText="1"/>
    </xf>
    <xf numFmtId="165" fontId="6" fillId="11" borderId="13" xfId="0" applyNumberFormat="1" applyFont="1" applyFill="1" applyBorder="1" applyAlignment="1">
      <alignment horizontal="center" vertical="center" wrapText="1"/>
    </xf>
    <xf numFmtId="44" fontId="40" fillId="11" borderId="13" xfId="5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0" xfId="0" applyFont="1" applyAlignment="1"/>
    <xf numFmtId="0" fontId="0" fillId="0" borderId="0" xfId="0" applyAlignment="1"/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68" fontId="0" fillId="4" borderId="1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" fontId="10" fillId="6" borderId="4" xfId="0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1" fontId="0" fillId="6" borderId="4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" fontId="10" fillId="6" borderId="31" xfId="0" applyNumberFormat="1" applyFont="1" applyFill="1" applyBorder="1" applyAlignment="1">
      <alignment horizontal="left" vertical="center" wrapText="1"/>
    </xf>
    <xf numFmtId="1" fontId="10" fillId="6" borderId="32" xfId="0" applyNumberFormat="1" applyFont="1" applyFill="1" applyBorder="1" applyAlignment="1">
      <alignment horizontal="left" vertical="center" wrapText="1"/>
    </xf>
    <xf numFmtId="1" fontId="10" fillId="6" borderId="33" xfId="0" applyNumberFormat="1" applyFont="1" applyFill="1" applyBorder="1" applyAlignment="1">
      <alignment horizontal="left" vertical="center" wrapText="1"/>
    </xf>
    <xf numFmtId="1" fontId="10" fillId="6" borderId="34" xfId="0" applyNumberFormat="1" applyFont="1" applyFill="1" applyBorder="1" applyAlignment="1">
      <alignment horizontal="left" vertical="center" wrapText="1"/>
    </xf>
    <xf numFmtId="1" fontId="10" fillId="6" borderId="0" xfId="0" applyNumberFormat="1" applyFont="1" applyFill="1" applyBorder="1" applyAlignment="1">
      <alignment horizontal="left" vertical="center" wrapText="1"/>
    </xf>
    <xf numFmtId="1" fontId="10" fillId="6" borderId="35" xfId="0" applyNumberFormat="1" applyFont="1" applyFill="1" applyBorder="1" applyAlignment="1">
      <alignment horizontal="left" vertical="center" wrapText="1"/>
    </xf>
    <xf numFmtId="1" fontId="10" fillId="6" borderId="36" xfId="0" applyNumberFormat="1" applyFont="1" applyFill="1" applyBorder="1" applyAlignment="1">
      <alignment horizontal="left" vertical="center" wrapText="1"/>
    </xf>
    <xf numFmtId="1" fontId="10" fillId="6" borderId="18" xfId="0" applyNumberFormat="1" applyFont="1" applyFill="1" applyBorder="1" applyAlignment="1">
      <alignment horizontal="left" vertical="center" wrapText="1"/>
    </xf>
    <xf numFmtId="1" fontId="10" fillId="6" borderId="37" xfId="0" applyNumberFormat="1" applyFont="1" applyFill="1" applyBorder="1" applyAlignment="1">
      <alignment horizontal="left" vertical="center" wrapText="1"/>
    </xf>
  </cellXfs>
  <cellStyles count="7">
    <cellStyle name="Currency" xfId="5" builtinId="4"/>
    <cellStyle name="Normal" xfId="0" builtinId="0"/>
    <cellStyle name="Normal 2 2 2" xfId="4" xr:uid="{00000000-0005-0000-0000-000002000000}"/>
    <cellStyle name="Normal 4" xfId="1" xr:uid="{00000000-0005-0000-0000-000003000000}"/>
    <cellStyle name="Normal 4 2" xfId="3" xr:uid="{00000000-0005-0000-0000-000004000000}"/>
    <cellStyle name="Normal 9" xfId="2" xr:uid="{00000000-0005-0000-0000-000005000000}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jpeg"/><Relationship Id="rId1" Type="http://schemas.openxmlformats.org/officeDocument/2006/relationships/image" Target="../media/image2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jpg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4.jp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png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jpeg"/><Relationship Id="rId1" Type="http://schemas.openxmlformats.org/officeDocument/2006/relationships/image" Target="../media/image3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jpeg"/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1.jpeg"/><Relationship Id="rId1" Type="http://schemas.openxmlformats.org/officeDocument/2006/relationships/image" Target="../media/image40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3.gi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4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5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6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jpeg"/><Relationship Id="rId1" Type="http://schemas.openxmlformats.org/officeDocument/2006/relationships/image" Target="../media/image47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jpeg"/><Relationship Id="rId1" Type="http://schemas.openxmlformats.org/officeDocument/2006/relationships/image" Target="../media/image48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9.jpeg"/><Relationship Id="rId1" Type="http://schemas.openxmlformats.org/officeDocument/2006/relationships/image" Target="../media/image26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1.jpg"/><Relationship Id="rId1" Type="http://schemas.openxmlformats.org/officeDocument/2006/relationships/image" Target="../media/image50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3.jpg"/><Relationship Id="rId1" Type="http://schemas.openxmlformats.org/officeDocument/2006/relationships/image" Target="../media/image50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12" Type="http://schemas.openxmlformats.org/officeDocument/2006/relationships/image" Target="../media/image20.jpeg"/><Relationship Id="rId2" Type="http://schemas.openxmlformats.org/officeDocument/2006/relationships/image" Target="../media/image10.jpeg"/><Relationship Id="rId16" Type="http://schemas.openxmlformats.org/officeDocument/2006/relationships/image" Target="../media/image24.jpeg"/><Relationship Id="rId1" Type="http://schemas.openxmlformats.org/officeDocument/2006/relationships/image" Target="../media/image2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5" Type="http://schemas.openxmlformats.org/officeDocument/2006/relationships/image" Target="../media/image2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g"/><Relationship Id="rId1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180975</xdr:rowOff>
    </xdr:from>
    <xdr:to>
      <xdr:col>8</xdr:col>
      <xdr:colOff>447675</xdr:colOff>
      <xdr:row>12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E831EE-065B-43D2-906E-F5E3B7B501BF}"/>
            </a:ext>
          </a:extLst>
        </xdr:cNvPr>
        <xdr:cNvSpPr txBox="1"/>
      </xdr:nvSpPr>
      <xdr:spPr>
        <a:xfrm>
          <a:off x="3143250" y="1695450"/>
          <a:ext cx="2886075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3C3E66-6C18-4FD0-A318-9912477BD11D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19051</xdr:colOff>
      <xdr:row>14</xdr:row>
      <xdr:rowOff>9526</xdr:rowOff>
    </xdr:from>
    <xdr:to>
      <xdr:col>6</xdr:col>
      <xdr:colOff>200025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417435-1805-473A-95DB-B239EF282E29}"/>
            </a:ext>
          </a:extLst>
        </xdr:cNvPr>
        <xdr:cNvSpPr txBox="1"/>
      </xdr:nvSpPr>
      <xdr:spPr>
        <a:xfrm>
          <a:off x="19051" y="3429001"/>
          <a:ext cx="4867274" cy="323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AMG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114299</xdr:colOff>
      <xdr:row>0</xdr:row>
      <xdr:rowOff>285750</xdr:rowOff>
    </xdr:from>
    <xdr:to>
      <xdr:col>2</xdr:col>
      <xdr:colOff>308609</xdr:colOff>
      <xdr:row>0</xdr:row>
      <xdr:rowOff>752589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4D8404-4CE1-4741-8F7A-075A58ED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285750"/>
          <a:ext cx="2689860" cy="466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B71FCE-CCA7-4D71-B559-AEDD4FC6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16851</xdr:colOff>
      <xdr:row>5</xdr:row>
      <xdr:rowOff>47868</xdr:rowOff>
    </xdr:from>
    <xdr:to>
      <xdr:col>3</xdr:col>
      <xdr:colOff>226402</xdr:colOff>
      <xdr:row>12</xdr:row>
      <xdr:rowOff>133592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8E3140-9171-4BEC-ABC5-56D2F6FC2568}"/>
            </a:ext>
          </a:extLst>
        </xdr:cNvPr>
        <xdr:cNvSpPr txBox="1"/>
      </xdr:nvSpPr>
      <xdr:spPr>
        <a:xfrm>
          <a:off x="16851" y="1733793"/>
          <a:ext cx="3152776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7</xdr:col>
      <xdr:colOff>247650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A34A3B-C21E-49CC-BCA1-438AA15D262F}"/>
            </a:ext>
          </a:extLst>
        </xdr:cNvPr>
        <xdr:cNvSpPr txBox="1"/>
      </xdr:nvSpPr>
      <xdr:spPr>
        <a:xfrm>
          <a:off x="9525" y="3314702"/>
          <a:ext cx="5305425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FC01D7-D7C1-4A7C-A705-D4029F04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90625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107603</xdr:colOff>
      <xdr:row>3</xdr:row>
      <xdr:rowOff>55626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C465F4-3A97-4C5B-88C4-FEBF5626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441228" cy="1208151"/>
        </a:xfrm>
        <a:prstGeom prst="rect">
          <a:avLst/>
        </a:prstGeom>
      </xdr:spPr>
    </xdr:pic>
    <xdr:clientData/>
  </xdr:twoCellAnchor>
  <xdr:twoCellAnchor>
    <xdr:from>
      <xdr:col>3</xdr:col>
      <xdr:colOff>158749</xdr:colOff>
      <xdr:row>5</xdr:row>
      <xdr:rowOff>47626</xdr:rowOff>
    </xdr:from>
    <xdr:to>
      <xdr:col>8</xdr:col>
      <xdr:colOff>508000</xdr:colOff>
      <xdr:row>13</xdr:row>
      <xdr:rowOff>19538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F72D46-E9EB-4A13-9D55-6BE4A7D0B9F4}"/>
            </a:ext>
          </a:extLst>
        </xdr:cNvPr>
        <xdr:cNvSpPr txBox="1"/>
      </xdr:nvSpPr>
      <xdr:spPr>
        <a:xfrm>
          <a:off x="3101974" y="1733551"/>
          <a:ext cx="3054351" cy="149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3733ED-3E8C-405F-A39C-924ABC41889C}"/>
            </a:ext>
          </a:extLst>
        </xdr:cNvPr>
        <xdr:cNvSpPr txBox="1"/>
      </xdr:nvSpPr>
      <xdr:spPr>
        <a:xfrm>
          <a:off x="3028952" y="1857375"/>
          <a:ext cx="3086098" cy="1390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0ADCD5-7B4C-4EEF-BECA-F6899B2D2157}"/>
            </a:ext>
          </a:extLst>
        </xdr:cNvPr>
        <xdr:cNvSpPr txBox="1"/>
      </xdr:nvSpPr>
      <xdr:spPr>
        <a:xfrm>
          <a:off x="0" y="1847849"/>
          <a:ext cx="28765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76201</xdr:rowOff>
    </xdr:from>
    <xdr:to>
      <xdr:col>6</xdr:col>
      <xdr:colOff>323850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C55F2B-CABD-4A54-8FCB-2EC49A8AE35A}"/>
            </a:ext>
          </a:extLst>
        </xdr:cNvPr>
        <xdr:cNvSpPr txBox="1"/>
      </xdr:nvSpPr>
      <xdr:spPr>
        <a:xfrm>
          <a:off x="28575" y="3276601"/>
          <a:ext cx="49911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Brands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64772</xdr:colOff>
      <xdr:row>3</xdr:row>
      <xdr:rowOff>121920</xdr:rowOff>
    </xdr:from>
    <xdr:to>
      <xdr:col>0</xdr:col>
      <xdr:colOff>1083946</xdr:colOff>
      <xdr:row>5</xdr:row>
      <xdr:rowOff>55245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A68C07-6769-4857-AB5D-70864F502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2" y="1417320"/>
          <a:ext cx="1019174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3</xdr:col>
      <xdr:colOff>131518</xdr:colOff>
      <xdr:row>3</xdr:row>
      <xdr:rowOff>85724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E8B4FC-91CB-4FF7-A2E5-BB760CB0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50"/>
          <a:ext cx="2989018" cy="11715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114300</xdr:rowOff>
    </xdr:from>
    <xdr:to>
      <xdr:col>7</xdr:col>
      <xdr:colOff>533400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E1BCC2-A024-4BB6-AE49-BD56A16A991A}"/>
            </a:ext>
          </a:extLst>
        </xdr:cNvPr>
        <xdr:cNvSpPr txBox="1"/>
      </xdr:nvSpPr>
      <xdr:spPr>
        <a:xfrm>
          <a:off x="3457575" y="1666875"/>
          <a:ext cx="3028950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4</xdr:row>
      <xdr:rowOff>76199</xdr:rowOff>
    </xdr:from>
    <xdr:to>
      <xdr:col>2</xdr:col>
      <xdr:colOff>1057275</xdr:colOff>
      <xdr:row>11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262BFB-8AA4-4851-98B5-5F7AA013123C}"/>
            </a:ext>
          </a:extLst>
        </xdr:cNvPr>
        <xdr:cNvSpPr txBox="1"/>
      </xdr:nvSpPr>
      <xdr:spPr>
        <a:xfrm>
          <a:off x="9525" y="1628774"/>
          <a:ext cx="34480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19050</xdr:colOff>
      <xdr:row>13</xdr:row>
      <xdr:rowOff>28576</xdr:rowOff>
    </xdr:from>
    <xdr:to>
      <xdr:col>7</xdr:col>
      <xdr:colOff>142875</xdr:colOff>
      <xdr:row>15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7564BC-EAF9-4DA8-99AA-89F7023691A6}"/>
            </a:ext>
          </a:extLst>
        </xdr:cNvPr>
        <xdr:cNvSpPr txBox="1"/>
      </xdr:nvSpPr>
      <xdr:spPr>
        <a:xfrm>
          <a:off x="19050" y="3295651"/>
          <a:ext cx="607695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receive your regular discount with Cottage Garden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47625</xdr:rowOff>
    </xdr:from>
    <xdr:to>
      <xdr:col>0</xdr:col>
      <xdr:colOff>1181100</xdr:colOff>
      <xdr:row>4</xdr:row>
      <xdr:rowOff>19921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AE0532-ABB3-43A6-B580-6FDE99584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1181100" cy="3628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9526</xdr:rowOff>
    </xdr:from>
    <xdr:to>
      <xdr:col>8</xdr:col>
      <xdr:colOff>28576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08FD4-6EF5-4B27-BFB3-A2CFA3874479}"/>
            </a:ext>
          </a:extLst>
        </xdr:cNvPr>
        <xdr:cNvSpPr txBox="1"/>
      </xdr:nvSpPr>
      <xdr:spPr>
        <a:xfrm>
          <a:off x="19051" y="3086101"/>
          <a:ext cx="535305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Crossway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116986</xdr:colOff>
      <xdr:row>0</xdr:row>
      <xdr:rowOff>400538</xdr:rowOff>
    </xdr:from>
    <xdr:to>
      <xdr:col>2</xdr:col>
      <xdr:colOff>343494</xdr:colOff>
      <xdr:row>1</xdr:row>
      <xdr:rowOff>9770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26D5AF-215A-45D1-8C1F-9CA28639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6" y="400538"/>
          <a:ext cx="2331533" cy="39028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C118FA-10C8-489E-89F9-53B5FE5C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B31BD30-D6E9-4D22-9120-B337BABEC973}"/>
            </a:ext>
          </a:extLst>
        </xdr:cNvPr>
        <xdr:cNvSpPr txBox="1"/>
      </xdr:nvSpPr>
      <xdr:spPr>
        <a:xfrm>
          <a:off x="0" y="1514475"/>
          <a:ext cx="2981325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C8264F-3AC5-4316-AA49-FF9707DF667D}"/>
            </a:ext>
          </a:extLst>
        </xdr:cNvPr>
        <xdr:cNvSpPr txBox="1"/>
      </xdr:nvSpPr>
      <xdr:spPr>
        <a:xfrm>
          <a:off x="2895600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75FEF3-7900-4197-8594-E7B351DDEE7C}"/>
            </a:ext>
          </a:extLst>
        </xdr:cNvPr>
        <xdr:cNvSpPr txBox="1"/>
      </xdr:nvSpPr>
      <xdr:spPr>
        <a:xfrm>
          <a:off x="3152777" y="1514475"/>
          <a:ext cx="300989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1DE847-E7E3-4355-BC3C-2606F5A7DCEC}"/>
            </a:ext>
          </a:extLst>
        </xdr:cNvPr>
        <xdr:cNvSpPr txBox="1"/>
      </xdr:nvSpPr>
      <xdr:spPr>
        <a:xfrm>
          <a:off x="0" y="1533524"/>
          <a:ext cx="3009900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28575</xdr:colOff>
      <xdr:row>13</xdr:row>
      <xdr:rowOff>136769</xdr:rowOff>
    </xdr:from>
    <xdr:to>
      <xdr:col>7</xdr:col>
      <xdr:colOff>257175</xdr:colOff>
      <xdr:row>15</xdr:row>
      <xdr:rowOff>78154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A47838-D2A6-4D61-A168-71404D1B98CE}"/>
            </a:ext>
          </a:extLst>
        </xdr:cNvPr>
        <xdr:cNvSpPr txBox="1"/>
      </xdr:nvSpPr>
      <xdr:spPr>
        <a:xfrm>
          <a:off x="28575" y="3213344"/>
          <a:ext cx="5448300" cy="3223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David C Cook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4B027A-7BE4-43CF-AC79-188BF0BFB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35340</xdr:colOff>
      <xdr:row>0</xdr:row>
      <xdr:rowOff>0</xdr:rowOff>
    </xdr:from>
    <xdr:to>
      <xdr:col>2</xdr:col>
      <xdr:colOff>175334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7D4863-085C-4FB8-96C4-9EFA4C479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0" y="0"/>
          <a:ext cx="2654594" cy="723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BCA55B-083A-462D-A9C9-CB39B3A73D0E}"/>
            </a:ext>
          </a:extLst>
        </xdr:cNvPr>
        <xdr:cNvSpPr txBox="1"/>
      </xdr:nvSpPr>
      <xdr:spPr>
        <a:xfrm>
          <a:off x="0" y="1914526"/>
          <a:ext cx="3314699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14</xdr:row>
      <xdr:rowOff>114301</xdr:rowOff>
    </xdr:from>
    <xdr:to>
      <xdr:col>6</xdr:col>
      <xdr:colOff>390526</xdr:colOff>
      <xdr:row>17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B04344-EB13-4E00-B03E-8644D822FF67}"/>
            </a:ext>
          </a:extLst>
        </xdr:cNvPr>
        <xdr:cNvSpPr txBox="1"/>
      </xdr:nvSpPr>
      <xdr:spPr>
        <a:xfrm>
          <a:off x="1" y="3600451"/>
          <a:ext cx="5010150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Destiny Image off SRP.</a:t>
          </a:r>
          <a:endParaRPr lang="en-US" sz="105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D0D73B-45E8-494C-B981-7FE232505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524735</xdr:colOff>
      <xdr:row>0</xdr:row>
      <xdr:rowOff>9525</xdr:rowOff>
    </xdr:from>
    <xdr:to>
      <xdr:col>1</xdr:col>
      <xdr:colOff>595307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4C6DE1-BC71-4795-92D4-E530ED74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735" y="9525"/>
          <a:ext cx="1318347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171450</xdr:rowOff>
    </xdr:from>
    <xdr:to>
      <xdr:col>9</xdr:col>
      <xdr:colOff>0</xdr:colOff>
      <xdr:row>14</xdr:row>
      <xdr:rowOff>29307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23F2EA1-B695-417E-8037-C73221116AB0}"/>
            </a:ext>
          </a:extLst>
        </xdr:cNvPr>
        <xdr:cNvSpPr txBox="1"/>
      </xdr:nvSpPr>
      <xdr:spPr>
        <a:xfrm>
          <a:off x="3114676" y="1943100"/>
          <a:ext cx="2981324" cy="1572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</xdr:row>
      <xdr:rowOff>190499</xdr:rowOff>
    </xdr:from>
    <xdr:to>
      <xdr:col>2</xdr:col>
      <xdr:colOff>409575</xdr:colOff>
      <xdr:row>12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DCDA09-2647-4BB1-9727-3EA952118B31}"/>
            </a:ext>
          </a:extLst>
        </xdr:cNvPr>
        <xdr:cNvSpPr txBox="1"/>
      </xdr:nvSpPr>
      <xdr:spPr>
        <a:xfrm>
          <a:off x="28574" y="1695449"/>
          <a:ext cx="2952751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13</xdr:row>
      <xdr:rowOff>104777</xdr:rowOff>
    </xdr:from>
    <xdr:to>
      <xdr:col>6</xdr:col>
      <xdr:colOff>381000</xdr:colOff>
      <xdr:row>15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88AD6A-D901-469B-962D-EC69B4E1ABF5}"/>
            </a:ext>
          </a:extLst>
        </xdr:cNvPr>
        <xdr:cNvSpPr txBox="1"/>
      </xdr:nvSpPr>
      <xdr:spPr>
        <a:xfrm>
          <a:off x="9525" y="3324227"/>
          <a:ext cx="5067300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Discovery House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38100</xdr:rowOff>
    </xdr:from>
    <xdr:to>
      <xdr:col>0</xdr:col>
      <xdr:colOff>1046940</xdr:colOff>
      <xdr:row>3</xdr:row>
      <xdr:rowOff>333375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B03CA1-1AFC-44AB-ADC7-9767192EA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00150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227294</xdr:rowOff>
    </xdr:from>
    <xdr:to>
      <xdr:col>2</xdr:col>
      <xdr:colOff>19679</xdr:colOff>
      <xdr:row>2</xdr:row>
      <xdr:rowOff>13947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002B67-FB66-438B-A7AC-0EBA54853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7294"/>
          <a:ext cx="2429504" cy="758203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5</xdr:row>
      <xdr:rowOff>38100</xdr:rowOff>
    </xdr:from>
    <xdr:to>
      <xdr:col>8</xdr:col>
      <xdr:colOff>409575</xdr:colOff>
      <xdr:row>12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953597-1219-458D-9706-EBC18713E0AF}"/>
            </a:ext>
          </a:extLst>
        </xdr:cNvPr>
        <xdr:cNvSpPr txBox="1"/>
      </xdr:nvSpPr>
      <xdr:spPr>
        <a:xfrm>
          <a:off x="3076574" y="1733550"/>
          <a:ext cx="3057526" cy="1438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4FC8BE-D7CA-468C-AB4D-616D97DB4078}"/>
            </a:ext>
          </a:extLst>
        </xdr:cNvPr>
        <xdr:cNvSpPr txBox="1"/>
      </xdr:nvSpPr>
      <xdr:spPr>
        <a:xfrm>
          <a:off x="3152777" y="1514475"/>
          <a:ext cx="3114673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19538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D22AFA-0FBF-42CB-B97A-11094994502C}"/>
            </a:ext>
          </a:extLst>
        </xdr:cNvPr>
        <xdr:cNvSpPr txBox="1"/>
      </xdr:nvSpPr>
      <xdr:spPr>
        <a:xfrm>
          <a:off x="0" y="1533524"/>
          <a:ext cx="3009900" cy="1562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28576</xdr:colOff>
      <xdr:row>13</xdr:row>
      <xdr:rowOff>136769</xdr:rowOff>
    </xdr:from>
    <xdr:to>
      <xdr:col>7</xdr:col>
      <xdr:colOff>228601</xdr:colOff>
      <xdr:row>15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B929BC-CC0E-4F24-B67D-641694E9CED1}"/>
            </a:ext>
          </a:extLst>
        </xdr:cNvPr>
        <xdr:cNvSpPr txBox="1"/>
      </xdr:nvSpPr>
      <xdr:spPr>
        <a:xfrm>
          <a:off x="28576" y="3213344"/>
          <a:ext cx="5029200" cy="320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Divinity Boutique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50D7F5-1364-43F6-9393-8C76D963D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1</xdr:col>
      <xdr:colOff>581025</xdr:colOff>
      <xdr:row>1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0676DC6-9652-4FA7-B8F1-BB9D97792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590675" cy="9334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FCCDBB-4E2E-4A73-8065-1B8F05F578AB}"/>
            </a:ext>
          </a:extLst>
        </xdr:cNvPr>
        <xdr:cNvSpPr txBox="1"/>
      </xdr:nvSpPr>
      <xdr:spPr>
        <a:xfrm>
          <a:off x="3114677" y="2143125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171448</xdr:rowOff>
    </xdr:from>
    <xdr:to>
      <xdr:col>3</xdr:col>
      <xdr:colOff>247650</xdr:colOff>
      <xdr:row>13</xdr:row>
      <xdr:rowOff>166076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9E61EC-6CDB-46F7-8CA6-E525E2D1336C}"/>
            </a:ext>
          </a:extLst>
        </xdr:cNvPr>
        <xdr:cNvSpPr txBox="1"/>
      </xdr:nvSpPr>
      <xdr:spPr>
        <a:xfrm>
          <a:off x="0" y="2133598"/>
          <a:ext cx="2886075" cy="1518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14</xdr:row>
      <xdr:rowOff>87923</xdr:rowOff>
    </xdr:from>
    <xdr:to>
      <xdr:col>7</xdr:col>
      <xdr:colOff>447676</xdr:colOff>
      <xdr:row>16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25F335-6C66-4F69-BF9A-D04A1A581E76}"/>
            </a:ext>
          </a:extLst>
        </xdr:cNvPr>
        <xdr:cNvSpPr txBox="1"/>
      </xdr:nvSpPr>
      <xdr:spPr>
        <a:xfrm>
          <a:off x="1" y="3764573"/>
          <a:ext cx="5276850" cy="445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front discounts from 46% to 52%.</a:t>
          </a: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0</xdr:row>
      <xdr:rowOff>219075</xdr:rowOff>
    </xdr:from>
    <xdr:to>
      <xdr:col>3</xdr:col>
      <xdr:colOff>213988</xdr:colOff>
      <xdr:row>2</xdr:row>
      <xdr:rowOff>103599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42CBC9-C5F9-43D9-9AD7-8A78F572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075"/>
          <a:ext cx="2766688" cy="856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295275</xdr:rowOff>
    </xdr:from>
    <xdr:to>
      <xdr:col>1</xdr:col>
      <xdr:colOff>971</xdr:colOff>
      <xdr:row>5</xdr:row>
      <xdr:rowOff>62381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5C0382-8114-4812-9EA4-0A1ADFA9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7825"/>
          <a:ext cx="1243867" cy="3767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161925</xdr:rowOff>
    </xdr:from>
    <xdr:to>
      <xdr:col>8</xdr:col>
      <xdr:colOff>447675</xdr:colOff>
      <xdr:row>13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C6C2A-43ED-40C0-A506-0A9B049F0AAB}"/>
            </a:ext>
          </a:extLst>
        </xdr:cNvPr>
        <xdr:cNvSpPr txBox="1"/>
      </xdr:nvSpPr>
      <xdr:spPr>
        <a:xfrm>
          <a:off x="2933702" y="2047875"/>
          <a:ext cx="304799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190499</xdr:rowOff>
    </xdr:from>
    <xdr:to>
      <xdr:col>3</xdr:col>
      <xdr:colOff>104774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8AC122-0712-4B67-A808-70CA990F94F4}"/>
            </a:ext>
          </a:extLst>
        </xdr:cNvPr>
        <xdr:cNvSpPr txBox="1"/>
      </xdr:nvSpPr>
      <xdr:spPr>
        <a:xfrm>
          <a:off x="0" y="2076449"/>
          <a:ext cx="2867024" cy="1447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9769</xdr:rowOff>
    </xdr:from>
    <xdr:to>
      <xdr:col>7</xdr:col>
      <xdr:colOff>561975</xdr:colOff>
      <xdr:row>15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7E31A3-35DC-47DF-A6D4-564EDD6A3A06}"/>
            </a:ext>
          </a:extLst>
        </xdr:cNvPr>
        <xdr:cNvSpPr txBox="1"/>
      </xdr:nvSpPr>
      <xdr:spPr>
        <a:xfrm>
          <a:off x="0" y="3276844"/>
          <a:ext cx="5514975" cy="3331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Group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1</xdr:col>
      <xdr:colOff>171450</xdr:colOff>
      <xdr:row>0</xdr:row>
      <xdr:rowOff>96530</xdr:rowOff>
    </xdr:from>
    <xdr:to>
      <xdr:col>2</xdr:col>
      <xdr:colOff>393836</xdr:colOff>
      <xdr:row>4</xdr:row>
      <xdr:rowOff>61382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40EEA0-F3EC-412C-BD55-094D7C6B0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96530"/>
          <a:ext cx="1289186" cy="13269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2198</xdr:colOff>
      <xdr:row>5</xdr:row>
      <xdr:rowOff>188160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EA0AF3-5CD3-4B45-9780-0CA30F4CD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3700"/>
          <a:ext cx="1249973" cy="378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E2C503-2CE3-4DF4-AFA6-4133AD29870A}"/>
            </a:ext>
          </a:extLst>
        </xdr:cNvPr>
        <xdr:cNvSpPr txBox="1"/>
      </xdr:nvSpPr>
      <xdr:spPr>
        <a:xfrm>
          <a:off x="3181352" y="1695449"/>
          <a:ext cx="2981323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0F30D8-6E51-4CB8-A519-BA1A1956993E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9527</xdr:rowOff>
    </xdr:from>
    <xdr:to>
      <xdr:col>8</xdr:col>
      <xdr:colOff>495300</xdr:colOff>
      <xdr:row>22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4B631A-B284-4022-995C-9E76D1528211}"/>
            </a:ext>
          </a:extLst>
        </xdr:cNvPr>
        <xdr:cNvSpPr txBox="1"/>
      </xdr:nvSpPr>
      <xdr:spPr>
        <a:xfrm>
          <a:off x="0" y="3429002"/>
          <a:ext cx="6276975" cy="15430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Awaken -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Minimum of 8 at a 61%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 - Minimum of 8 at a 58%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&amp; Find Bible Storybook - Minimum of 8 at a 58%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Pumpkin Gospel - Minimum of 8 at a 58% discount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Notetaking Bible Sage Cloth Over Board - 6 assorted (2 SKU's) at a 64% discount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CSB She Read Truth Poppy Linen - 6 assorted (2 SKU's) at a 64% discount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824995</xdr:colOff>
      <xdr:row>0</xdr:row>
      <xdr:rowOff>97692</xdr:rowOff>
    </xdr:from>
    <xdr:to>
      <xdr:col>3</xdr:col>
      <xdr:colOff>1952</xdr:colOff>
      <xdr:row>3</xdr:row>
      <xdr:rowOff>19538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A5D0C-D895-4C4F-B521-4DF13C9F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95" y="97692"/>
          <a:ext cx="2180507" cy="1236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AF7E16-31B7-40E6-8483-AB902E4B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2428875" cy="323850"/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5E40FAAD-A4E4-4DB7-BC99-19354C2654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3350"/>
          <a:ext cx="2428875" cy="323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13</xdr:row>
      <xdr:rowOff>156307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3A1A90-EAAF-48F9-8677-9D8255654ABD}"/>
            </a:ext>
          </a:extLst>
        </xdr:cNvPr>
        <xdr:cNvSpPr txBox="1"/>
      </xdr:nvSpPr>
      <xdr:spPr>
        <a:xfrm>
          <a:off x="3114677" y="1733550"/>
          <a:ext cx="2981323" cy="149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171448</xdr:rowOff>
    </xdr:from>
    <xdr:to>
      <xdr:col>3</xdr:col>
      <xdr:colOff>19050</xdr:colOff>
      <xdr:row>13</xdr:row>
      <xdr:rowOff>175845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2B1069-391B-45F8-AE90-22C8A4423835}"/>
            </a:ext>
          </a:extLst>
        </xdr:cNvPr>
        <xdr:cNvSpPr txBox="1"/>
      </xdr:nvSpPr>
      <xdr:spPr>
        <a:xfrm>
          <a:off x="0" y="1724023"/>
          <a:ext cx="2962275" cy="15283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97692</xdr:rowOff>
    </xdr:from>
    <xdr:to>
      <xdr:col>7</xdr:col>
      <xdr:colOff>76200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A0F3B6-C656-4F00-90BD-132941706538}"/>
            </a:ext>
          </a:extLst>
        </xdr:cNvPr>
        <xdr:cNvSpPr txBox="1"/>
      </xdr:nvSpPr>
      <xdr:spPr>
        <a:xfrm>
          <a:off x="0" y="3364767"/>
          <a:ext cx="52101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Harvest House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oneCellAnchor>
    <xdr:from>
      <xdr:col>0</xdr:col>
      <xdr:colOff>66675</xdr:colOff>
      <xdr:row>3</xdr:row>
      <xdr:rowOff>104775</xdr:rowOff>
    </xdr:from>
    <xdr:ext cx="952500" cy="292598"/>
    <xdr:pic>
      <xdr:nvPicPr>
        <xdr:cNvPr id="5" name="Picture 4">
          <a:extLst>
            <a:ext uri="{FF2B5EF4-FFF2-40B4-BE49-F238E27FC236}">
              <a16:creationId xmlns:a16="http://schemas.microsoft.com/office/drawing/2014/main" id="{35F876F1-BED2-49BE-8537-51D994B2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66825"/>
          <a:ext cx="952500" cy="292598"/>
        </a:xfrm>
        <a:prstGeom prst="rect">
          <a:avLst/>
        </a:prstGeom>
      </xdr:spPr>
    </xdr:pic>
    <xdr:clientData/>
  </xdr:oneCellAnchor>
  <xdr:oneCellAnchor>
    <xdr:from>
      <xdr:col>1</xdr:col>
      <xdr:colOff>66675</xdr:colOff>
      <xdr:row>0</xdr:row>
      <xdr:rowOff>142874</xdr:rowOff>
    </xdr:from>
    <xdr:ext cx="1295400" cy="1394664"/>
    <xdr:pic>
      <xdr:nvPicPr>
        <xdr:cNvPr id="6" name="Picture 5">
          <a:extLst>
            <a:ext uri="{FF2B5EF4-FFF2-40B4-BE49-F238E27FC236}">
              <a16:creationId xmlns:a16="http://schemas.microsoft.com/office/drawing/2014/main" id="{AF6CB501-25BD-4C7F-A154-DFEB9EE1E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142874"/>
          <a:ext cx="1295400" cy="1394664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180974</xdr:rowOff>
    </xdr:from>
    <xdr:to>
      <xdr:col>8</xdr:col>
      <xdr:colOff>495299</xdr:colOff>
      <xdr:row>14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FC3701-8D55-42EA-9E89-6DE851CE056D}"/>
            </a:ext>
          </a:extLst>
        </xdr:cNvPr>
        <xdr:cNvSpPr txBox="1"/>
      </xdr:nvSpPr>
      <xdr:spPr>
        <a:xfrm>
          <a:off x="3314701" y="1828799"/>
          <a:ext cx="2962273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80FAA1-EEA8-4BE4-8F1F-546931851B5A}"/>
            </a:ext>
          </a:extLst>
        </xdr:cNvPr>
        <xdr:cNvSpPr txBox="1"/>
      </xdr:nvSpPr>
      <xdr:spPr>
        <a:xfrm>
          <a:off x="0" y="1819274"/>
          <a:ext cx="3162300" cy="1660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14</xdr:row>
      <xdr:rowOff>171451</xdr:rowOff>
    </xdr:from>
    <xdr:to>
      <xdr:col>7</xdr:col>
      <xdr:colOff>390526</xdr:colOff>
      <xdr:row>16</xdr:row>
      <xdr:rowOff>107462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AF9849-C163-414B-B769-2A7024CCADD6}"/>
            </a:ext>
          </a:extLst>
        </xdr:cNvPr>
        <xdr:cNvSpPr txBox="1"/>
      </xdr:nvSpPr>
      <xdr:spPr>
        <a:xfrm>
          <a:off x="1" y="3533776"/>
          <a:ext cx="5657850" cy="317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InterVarsity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77735</xdr:colOff>
      <xdr:row>4</xdr:row>
      <xdr:rowOff>61023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C40C33-3D55-445F-8D68-C8B11C91C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773310" cy="14611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1171575</xdr:colOff>
      <xdr:row>5</xdr:row>
      <xdr:rowOff>7471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6912EE-DD87-4991-AB3D-086260F53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5400"/>
          <a:ext cx="1171575" cy="3598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142875</xdr:rowOff>
    </xdr:from>
    <xdr:to>
      <xdr:col>8</xdr:col>
      <xdr:colOff>447675</xdr:colOff>
      <xdr:row>13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FCC0B5-46C5-4B2E-902C-C62349DF3F15}"/>
            </a:ext>
          </a:extLst>
        </xdr:cNvPr>
        <xdr:cNvSpPr txBox="1"/>
      </xdr:nvSpPr>
      <xdr:spPr>
        <a:xfrm>
          <a:off x="3009900" y="1847850"/>
          <a:ext cx="3219450" cy="1428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2</xdr:col>
      <xdr:colOff>590550</xdr:colOff>
      <xdr:row>13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C29F79-40E8-4A85-8108-FC4C8CFFC34D}"/>
            </a:ext>
          </a:extLst>
        </xdr:cNvPr>
        <xdr:cNvSpPr txBox="1"/>
      </xdr:nvSpPr>
      <xdr:spPr>
        <a:xfrm>
          <a:off x="9525" y="1847849"/>
          <a:ext cx="300037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9524</xdr:colOff>
      <xdr:row>14</xdr:row>
      <xdr:rowOff>123825</xdr:rowOff>
    </xdr:from>
    <xdr:to>
      <xdr:col>7</xdr:col>
      <xdr:colOff>504825</xdr:colOff>
      <xdr:row>16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83BEDB-DBF9-4571-B3F2-70043AC7CD81}"/>
            </a:ext>
          </a:extLst>
        </xdr:cNvPr>
        <xdr:cNvSpPr txBox="1"/>
      </xdr:nvSpPr>
      <xdr:spPr>
        <a:xfrm>
          <a:off x="9524" y="3543300"/>
          <a:ext cx="5829301" cy="335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Kerusso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400113</xdr:colOff>
      <xdr:row>0</xdr:row>
      <xdr:rowOff>374650</xdr:rowOff>
    </xdr:from>
    <xdr:to>
      <xdr:col>2</xdr:col>
      <xdr:colOff>254000</xdr:colOff>
      <xdr:row>1</xdr:row>
      <xdr:rowOff>261487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531E29-CBDD-461C-9DE5-988A8CEB2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13" y="374650"/>
          <a:ext cx="2416112" cy="66788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95250</xdr:rowOff>
    </xdr:from>
    <xdr:to>
      <xdr:col>0</xdr:col>
      <xdr:colOff>1200150</xdr:colOff>
      <xdr:row>5</xdr:row>
      <xdr:rowOff>64621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2D30A5C-798E-42F4-BB66-B917130D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09700"/>
          <a:ext cx="1171575" cy="35989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517769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202F8A-DF55-493C-890D-C77CF156777C}"/>
            </a:ext>
          </a:extLst>
        </xdr:cNvPr>
        <xdr:cNvSpPr txBox="1"/>
      </xdr:nvSpPr>
      <xdr:spPr>
        <a:xfrm>
          <a:off x="3200402" y="2314575"/>
          <a:ext cx="3108567" cy="1552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93CAD1-714D-407A-9F98-5D1EC497742B}"/>
            </a:ext>
          </a:extLst>
        </xdr:cNvPr>
        <xdr:cNvSpPr txBox="1"/>
      </xdr:nvSpPr>
      <xdr:spPr>
        <a:xfrm>
          <a:off x="0" y="2305049"/>
          <a:ext cx="3048000" cy="163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14</xdr:row>
      <xdr:rowOff>142877</xdr:rowOff>
    </xdr:from>
    <xdr:to>
      <xdr:col>7</xdr:col>
      <xdr:colOff>200025</xdr:colOff>
      <xdr:row>16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9D7BC0-94BB-45BA-80EC-904AE2BC9884}"/>
            </a:ext>
          </a:extLst>
        </xdr:cNvPr>
        <xdr:cNvSpPr txBox="1"/>
      </xdr:nvSpPr>
      <xdr:spPr>
        <a:xfrm>
          <a:off x="9525" y="3648077"/>
          <a:ext cx="5457825" cy="3016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</a:t>
          </a:r>
          <a:r>
            <a:rPr lang="en-US" sz="1050" baseline="0"/>
            <a:t> discount with Leafwood Publishers off the SRP.</a:t>
          </a:r>
          <a:endParaRPr lang="en-US" sz="1050"/>
        </a:p>
      </xdr:txBody>
    </xdr:sp>
    <xdr:clientData/>
  </xdr:twoCellAnchor>
  <xdr:twoCellAnchor editAs="oneCell">
    <xdr:from>
      <xdr:col>0</xdr:col>
      <xdr:colOff>28576</xdr:colOff>
      <xdr:row>0</xdr:row>
      <xdr:rowOff>66675</xdr:rowOff>
    </xdr:from>
    <xdr:to>
      <xdr:col>2</xdr:col>
      <xdr:colOff>289426</xdr:colOff>
      <xdr:row>2</xdr:row>
      <xdr:rowOff>16771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50BE77-21FD-4475-A3AA-19B7D20F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66675"/>
          <a:ext cx="2775450" cy="1159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0</xdr:col>
      <xdr:colOff>1104900</xdr:colOff>
      <xdr:row>5</xdr:row>
      <xdr:rowOff>25089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4FB864-DC69-4C3D-89AB-632D8FEF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9275"/>
          <a:ext cx="1104900" cy="33941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8</xdr:row>
      <xdr:rowOff>57394</xdr:rowOff>
    </xdr:from>
    <xdr:to>
      <xdr:col>8</xdr:col>
      <xdr:colOff>464038</xdr:colOff>
      <xdr:row>16</xdr:row>
      <xdr:rowOff>39077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01191A-41CF-43C5-98EA-D32428A8175F}"/>
            </a:ext>
          </a:extLst>
        </xdr:cNvPr>
        <xdr:cNvSpPr txBox="1"/>
      </xdr:nvSpPr>
      <xdr:spPr>
        <a:xfrm>
          <a:off x="2744665" y="2181469"/>
          <a:ext cx="3291498" cy="15056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18317</xdr:colOff>
      <xdr:row>8</xdr:row>
      <xdr:rowOff>18315</xdr:rowOff>
    </xdr:from>
    <xdr:to>
      <xdr:col>2</xdr:col>
      <xdr:colOff>304800</xdr:colOff>
      <xdr:row>16</xdr:row>
      <xdr:rowOff>48846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3C3FDD-51C7-4D33-8AFD-B22E730B9F71}"/>
            </a:ext>
          </a:extLst>
        </xdr:cNvPr>
        <xdr:cNvSpPr txBox="1"/>
      </xdr:nvSpPr>
      <xdr:spPr>
        <a:xfrm>
          <a:off x="18317" y="2142390"/>
          <a:ext cx="2782033" cy="1554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</a:t>
          </a:r>
        </a:p>
        <a:p>
          <a:endParaRPr lang="en-US" sz="900" baseline="0"/>
        </a:p>
        <a:p>
          <a:r>
            <a:rPr lang="en-US" sz="900" baseline="0"/>
            <a:t>Order Date____________________________________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16</xdr:row>
      <xdr:rowOff>123827</xdr:rowOff>
    </xdr:from>
    <xdr:to>
      <xdr:col>7</xdr:col>
      <xdr:colOff>542925</xdr:colOff>
      <xdr:row>18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0281FD-F359-4357-83FC-1076C28B0326}"/>
            </a:ext>
          </a:extLst>
        </xdr:cNvPr>
        <xdr:cNvSpPr txBox="1"/>
      </xdr:nvSpPr>
      <xdr:spPr>
        <a:xfrm>
          <a:off x="1" y="3771902"/>
          <a:ext cx="5743574" cy="314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Lighthouse Christian Products off SRP.</a:t>
          </a:r>
          <a:endParaRPr lang="en-US" sz="105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198615</xdr:colOff>
      <xdr:row>2</xdr:row>
      <xdr:rowOff>39077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8CFCEC-E5E4-41CF-A577-F7DE3C41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94164" cy="1010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47625</xdr:rowOff>
    </xdr:from>
    <xdr:to>
      <xdr:col>0</xdr:col>
      <xdr:colOff>1104900</xdr:colOff>
      <xdr:row>6</xdr:row>
      <xdr:rowOff>188919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8D1E79-46EC-4FAD-9567-12987A1D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0675"/>
          <a:ext cx="1104900" cy="33179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4B44A1-DC56-4CFA-BAD2-A24429D9AE39}"/>
            </a:ext>
          </a:extLst>
        </xdr:cNvPr>
        <xdr:cNvSpPr txBox="1"/>
      </xdr:nvSpPr>
      <xdr:spPr>
        <a:xfrm>
          <a:off x="3105151" y="1885950"/>
          <a:ext cx="2981323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5AB14D-991F-4527-A116-2E189E14488E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8</xdr:col>
      <xdr:colOff>76200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866E69-8F57-434C-8DAE-72F800A21F8F}"/>
            </a:ext>
          </a:extLst>
        </xdr:cNvPr>
        <xdr:cNvSpPr txBox="1"/>
      </xdr:nvSpPr>
      <xdr:spPr>
        <a:xfrm>
          <a:off x="0" y="3552827"/>
          <a:ext cx="5734050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304799</xdr:colOff>
      <xdr:row>0</xdr:row>
      <xdr:rowOff>57150</xdr:rowOff>
    </xdr:from>
    <xdr:to>
      <xdr:col>1</xdr:col>
      <xdr:colOff>1126791</xdr:colOff>
      <xdr:row>2</xdr:row>
      <xdr:rowOff>146957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B4C3EE-CEB8-4A14-B5B1-34FFF9134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57150"/>
          <a:ext cx="2069767" cy="12137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8727D64-16E6-4DEA-B715-6DB8DA258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212D94-8672-4265-83A1-A64F665D698E}"/>
            </a:ext>
          </a:extLst>
        </xdr:cNvPr>
        <xdr:cNvSpPr txBox="1"/>
      </xdr:nvSpPr>
      <xdr:spPr>
        <a:xfrm>
          <a:off x="3181352" y="1790700"/>
          <a:ext cx="301942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4A4D56-B832-4736-B975-49F6779CF05B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400050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C04086-0F2F-46F3-ABF2-D603F66F6A82}"/>
            </a:ext>
          </a:extLst>
        </xdr:cNvPr>
        <xdr:cNvSpPr txBox="1"/>
      </xdr:nvSpPr>
      <xdr:spPr>
        <a:xfrm>
          <a:off x="0" y="3514725"/>
          <a:ext cx="557212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P&amp;R off SRP.</a:t>
          </a:r>
          <a:endParaRPr lang="en-US" sz="1050"/>
        </a:p>
      </xdr:txBody>
    </xdr:sp>
    <xdr:clientData/>
  </xdr:twoCellAnchor>
  <xdr:oneCellAnchor>
    <xdr:from>
      <xdr:col>0</xdr:col>
      <xdr:colOff>495301</xdr:colOff>
      <xdr:row>0</xdr:row>
      <xdr:rowOff>0</xdr:rowOff>
    </xdr:from>
    <xdr:ext cx="1695450" cy="1695450"/>
    <xdr:pic>
      <xdr:nvPicPr>
        <xdr:cNvPr id="5" name="Picture 4">
          <a:extLst>
            <a:ext uri="{FF2B5EF4-FFF2-40B4-BE49-F238E27FC236}">
              <a16:creationId xmlns:a16="http://schemas.microsoft.com/office/drawing/2014/main" id="{F8FC357E-4D41-4A5D-B899-C72F43080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695450" cy="1695450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4</xdr:row>
      <xdr:rowOff>0</xdr:rowOff>
    </xdr:from>
    <xdr:ext cx="809625" cy="248709"/>
    <xdr:pic>
      <xdr:nvPicPr>
        <xdr:cNvPr id="6" name="Picture 5">
          <a:extLst>
            <a:ext uri="{FF2B5EF4-FFF2-40B4-BE49-F238E27FC236}">
              <a16:creationId xmlns:a16="http://schemas.microsoft.com/office/drawing/2014/main" id="{21DF484D-116B-433F-908A-366075989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2550"/>
          <a:ext cx="809625" cy="248709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5</xdr:row>
      <xdr:rowOff>180975</xdr:rowOff>
    </xdr:from>
    <xdr:to>
      <xdr:col>8</xdr:col>
      <xdr:colOff>514349</xdr:colOff>
      <xdr:row>14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61718-B4A5-4B70-8039-5CF9CC96D66E}"/>
            </a:ext>
          </a:extLst>
        </xdr:cNvPr>
        <xdr:cNvSpPr txBox="1"/>
      </xdr:nvSpPr>
      <xdr:spPr>
        <a:xfrm>
          <a:off x="3105151" y="1885950"/>
          <a:ext cx="3181348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13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8A8D0A-7F94-4152-90AD-23EE9250800C}"/>
            </a:ext>
          </a:extLst>
        </xdr:cNvPr>
        <xdr:cNvSpPr txBox="1"/>
      </xdr:nvSpPr>
      <xdr:spPr>
        <a:xfrm>
          <a:off x="0" y="1876424"/>
          <a:ext cx="29527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133352</xdr:rowOff>
    </xdr:from>
    <xdr:to>
      <xdr:col>6</xdr:col>
      <xdr:colOff>438150</xdr:colOff>
      <xdr:row>16</xdr:row>
      <xdr:rowOff>85726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6D570F-EDE7-4525-B961-533528987A48}"/>
            </a:ext>
          </a:extLst>
        </xdr:cNvPr>
        <xdr:cNvSpPr txBox="1"/>
      </xdr:nvSpPr>
      <xdr:spPr>
        <a:xfrm>
          <a:off x="0" y="3552827"/>
          <a:ext cx="5248275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P. Graham Dunn off SRP.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285260</xdr:colOff>
      <xdr:row>0</xdr:row>
      <xdr:rowOff>47580</xdr:rowOff>
    </xdr:from>
    <xdr:to>
      <xdr:col>3</xdr:col>
      <xdr:colOff>1954</xdr:colOff>
      <xdr:row>3</xdr:row>
      <xdr:rowOff>133018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699782-7714-4422-AACD-AB103A5A4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60" y="47580"/>
          <a:ext cx="2650394" cy="1399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1104900</xdr:colOff>
      <xdr:row>5</xdr:row>
      <xdr:rowOff>139389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D70EE0-DA00-450F-B55E-E2CE4FC2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4950"/>
          <a:ext cx="1104900" cy="33941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180975</xdr:rowOff>
    </xdr:from>
    <xdr:to>
      <xdr:col>8</xdr:col>
      <xdr:colOff>447675</xdr:colOff>
      <xdr:row>14</xdr:row>
      <xdr:rowOff>117230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A0FAD8-BA61-48F6-80F3-5F332048982A}"/>
            </a:ext>
          </a:extLst>
        </xdr:cNvPr>
        <xdr:cNvSpPr txBox="1"/>
      </xdr:nvSpPr>
      <xdr:spPr>
        <a:xfrm>
          <a:off x="3181352" y="1790700"/>
          <a:ext cx="2981323" cy="1650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171449</xdr:rowOff>
    </xdr:from>
    <xdr:to>
      <xdr:col>3</xdr:col>
      <xdr:colOff>19050</xdr:colOff>
      <xdr:row>14</xdr:row>
      <xdr:rowOff>117230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0D91E8-2B8B-4E3D-84E1-FDA1633364BC}"/>
            </a:ext>
          </a:extLst>
        </xdr:cNvPr>
        <xdr:cNvSpPr txBox="1"/>
      </xdr:nvSpPr>
      <xdr:spPr>
        <a:xfrm>
          <a:off x="0" y="1781174"/>
          <a:ext cx="3028950" cy="1660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247650</xdr:colOff>
      <xdr:row>16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4C512D-5D2D-4845-AD7C-E2264470CD16}"/>
            </a:ext>
          </a:extLst>
        </xdr:cNvPr>
        <xdr:cNvSpPr txBox="1"/>
      </xdr:nvSpPr>
      <xdr:spPr>
        <a:xfrm>
          <a:off x="0" y="3514725"/>
          <a:ext cx="5381625" cy="288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Plough Publishing off SRP.</a:t>
          </a:r>
          <a:endParaRPr lang="en-US" sz="1050"/>
        </a:p>
      </xdr:txBody>
    </xdr:sp>
    <xdr:clientData/>
  </xdr:twoCellAnchor>
  <xdr:oneCellAnchor>
    <xdr:from>
      <xdr:col>0</xdr:col>
      <xdr:colOff>114300</xdr:colOff>
      <xdr:row>4</xdr:row>
      <xdr:rowOff>0</xdr:rowOff>
    </xdr:from>
    <xdr:ext cx="809625" cy="248709"/>
    <xdr:pic>
      <xdr:nvPicPr>
        <xdr:cNvPr id="5" name="Picture 4">
          <a:extLst>
            <a:ext uri="{FF2B5EF4-FFF2-40B4-BE49-F238E27FC236}">
              <a16:creationId xmlns:a16="http://schemas.microsoft.com/office/drawing/2014/main" id="{15A59715-2BA9-4482-B7C7-8FF6C9045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52550"/>
          <a:ext cx="809625" cy="24870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8D7EF-3E3A-48F2-A441-4B827362CCEF}"/>
            </a:ext>
          </a:extLst>
        </xdr:cNvPr>
        <xdr:cNvSpPr txBox="1"/>
      </xdr:nvSpPr>
      <xdr:spPr>
        <a:xfrm>
          <a:off x="3152777" y="1514475"/>
          <a:ext cx="302894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171448</xdr:rowOff>
    </xdr:from>
    <xdr:to>
      <xdr:col>3</xdr:col>
      <xdr:colOff>19050</xdr:colOff>
      <xdr:row>12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2E5245-E021-4988-A466-FCF4ECF4E4CC}"/>
            </a:ext>
          </a:extLst>
        </xdr:cNvPr>
        <xdr:cNvSpPr txBox="1"/>
      </xdr:nvSpPr>
      <xdr:spPr>
        <a:xfrm>
          <a:off x="0" y="1533523"/>
          <a:ext cx="3009900" cy="147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19051</xdr:rowOff>
    </xdr:from>
    <xdr:to>
      <xdr:col>6</xdr:col>
      <xdr:colOff>476251</xdr:colOff>
      <xdr:row>15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136D8-3FA1-475C-940F-000EC0691F73}"/>
            </a:ext>
          </a:extLst>
        </xdr:cNvPr>
        <xdr:cNvSpPr txBox="1"/>
      </xdr:nvSpPr>
      <xdr:spPr>
        <a:xfrm>
          <a:off x="1" y="3095626"/>
          <a:ext cx="52006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 will receive the normal upfront discount off the sale price.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B2F9A0-C0DA-4F0D-BAD3-164B4CBE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210674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7E0E7B-FCA9-43BE-B327-8F6545AD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5274" cy="7239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7BF7EF-A547-431A-9E5B-AF6EF2F90895}"/>
            </a:ext>
          </a:extLst>
        </xdr:cNvPr>
        <xdr:cNvSpPr txBox="1"/>
      </xdr:nvSpPr>
      <xdr:spPr>
        <a:xfrm>
          <a:off x="3181352" y="1962150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E0497C-5BBD-453D-ACC1-7A89572962DD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152401</xdr:colOff>
      <xdr:row>15</xdr:row>
      <xdr:rowOff>85726</xdr:rowOff>
    </xdr:from>
    <xdr:to>
      <xdr:col>7</xdr:col>
      <xdr:colOff>400051</xdr:colOff>
      <xdr:row>17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A6C6F6-9BF5-4CB8-AB18-9CA4B4330BF6}"/>
            </a:ext>
          </a:extLst>
        </xdr:cNvPr>
        <xdr:cNvSpPr txBox="1"/>
      </xdr:nvSpPr>
      <xdr:spPr>
        <a:xfrm>
          <a:off x="152401" y="3581401"/>
          <a:ext cx="5581650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Pay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net on $7.99 ($4.63 - 42% discount)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53C28-A4E2-4769-BB52-0453CDED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904874</xdr:colOff>
      <xdr:row>0</xdr:row>
      <xdr:rowOff>114300</xdr:rowOff>
    </xdr:from>
    <xdr:to>
      <xdr:col>2</xdr:col>
      <xdr:colOff>104775</xdr:colOff>
      <xdr:row>4</xdr:row>
      <xdr:rowOff>123864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3AD102-3497-4526-ADC8-92236A04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114300"/>
          <a:ext cx="1695451" cy="140021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78152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116E66-452B-42CE-A528-BA5F96BA224E}"/>
            </a:ext>
          </a:extLst>
        </xdr:cNvPr>
        <xdr:cNvSpPr txBox="1"/>
      </xdr:nvSpPr>
      <xdr:spPr>
        <a:xfrm>
          <a:off x="3162302" y="1543049"/>
          <a:ext cx="3057523" cy="16116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5EC7E0-665B-4CD3-A39E-F6F383025147}"/>
            </a:ext>
          </a:extLst>
        </xdr:cNvPr>
        <xdr:cNvSpPr txBox="1"/>
      </xdr:nvSpPr>
      <xdr:spPr>
        <a:xfrm>
          <a:off x="0" y="1533524"/>
          <a:ext cx="3009900" cy="1640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127000</xdr:rowOff>
    </xdr:from>
    <xdr:to>
      <xdr:col>8</xdr:col>
      <xdr:colOff>219075</xdr:colOff>
      <xdr:row>15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6C9F4C-F1A1-4CBD-AFB9-C9B0884B5C86}"/>
            </a:ext>
          </a:extLst>
        </xdr:cNvPr>
        <xdr:cNvSpPr txBox="1"/>
      </xdr:nvSpPr>
      <xdr:spPr>
        <a:xfrm>
          <a:off x="1" y="3203575"/>
          <a:ext cx="5991224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discount with RHB off SRP.</a:t>
          </a:r>
          <a:endParaRPr lang="en-US" sz="1050"/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1054234" cy="323850"/>
    <xdr:pic>
      <xdr:nvPicPr>
        <xdr:cNvPr id="5" name="Picture 4">
          <a:extLst>
            <a:ext uri="{FF2B5EF4-FFF2-40B4-BE49-F238E27FC236}">
              <a16:creationId xmlns:a16="http://schemas.microsoft.com/office/drawing/2014/main" id="{EC8527C8-097D-4697-9518-16248114D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2525"/>
          <a:ext cx="1054234" cy="323850"/>
        </a:xfrm>
        <a:prstGeom prst="rect">
          <a:avLst/>
        </a:prstGeom>
      </xdr:spPr>
    </xdr:pic>
    <xdr:clientData/>
  </xdr:oneCellAnchor>
  <xdr:oneCellAnchor>
    <xdr:from>
      <xdr:col>1</xdr:col>
      <xdr:colOff>447676</xdr:colOff>
      <xdr:row>0</xdr:row>
      <xdr:rowOff>0</xdr:rowOff>
    </xdr:from>
    <xdr:ext cx="1276350" cy="1517989"/>
    <xdr:pic>
      <xdr:nvPicPr>
        <xdr:cNvPr id="6" name="Picture 5">
          <a:extLst>
            <a:ext uri="{FF2B5EF4-FFF2-40B4-BE49-F238E27FC236}">
              <a16:creationId xmlns:a16="http://schemas.microsoft.com/office/drawing/2014/main" id="{884D1582-9200-4CF1-97D6-5771CA93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6" y="0"/>
          <a:ext cx="1276350" cy="1517989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57150</xdr:rowOff>
    </xdr:to>
    <xdr:pic>
      <xdr:nvPicPr>
        <xdr:cNvPr id="2" name="Picture 1" descr="http://eorders.tyndale.com/images/tyndale_quill.gif">
          <a:extLst>
            <a:ext uri="{FF2B5EF4-FFF2-40B4-BE49-F238E27FC236}">
              <a16:creationId xmlns:a16="http://schemas.microsoft.com/office/drawing/2014/main" id="{CA468A64-1D33-449F-B32F-3F15095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48847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F13821-C33D-4184-8D1C-9392CEAC9B54}"/>
            </a:ext>
          </a:extLst>
        </xdr:cNvPr>
        <xdr:cNvSpPr txBox="1"/>
      </xdr:nvSpPr>
      <xdr:spPr>
        <a:xfrm>
          <a:off x="3133727" y="1619250"/>
          <a:ext cx="3057523" cy="15823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3905DB-D49A-4466-8A70-12031EB8CDF2}"/>
            </a:ext>
          </a:extLst>
        </xdr:cNvPr>
        <xdr:cNvSpPr txBox="1"/>
      </xdr:nvSpPr>
      <xdr:spPr>
        <a:xfrm>
          <a:off x="0" y="1609724"/>
          <a:ext cx="2981325" cy="1630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9769</xdr:rowOff>
    </xdr:from>
    <xdr:to>
      <xdr:col>7</xdr:col>
      <xdr:colOff>95250</xdr:colOff>
      <xdr:row>15</xdr:row>
      <xdr:rowOff>97692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F82A8D-E478-4BB3-BA3A-5716E763A974}"/>
            </a:ext>
          </a:extLst>
        </xdr:cNvPr>
        <xdr:cNvSpPr txBox="1"/>
      </xdr:nvSpPr>
      <xdr:spPr>
        <a:xfrm>
          <a:off x="0" y="3353044"/>
          <a:ext cx="5229225" cy="27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Worthy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oneCellAnchor>
    <xdr:from>
      <xdr:col>0</xdr:col>
      <xdr:colOff>0</xdr:colOff>
      <xdr:row>2</xdr:row>
      <xdr:rowOff>180975</xdr:rowOff>
    </xdr:from>
    <xdr:ext cx="1054234" cy="323850"/>
    <xdr:pic>
      <xdr:nvPicPr>
        <xdr:cNvPr id="5" name="Picture 4">
          <a:extLst>
            <a:ext uri="{FF2B5EF4-FFF2-40B4-BE49-F238E27FC236}">
              <a16:creationId xmlns:a16="http://schemas.microsoft.com/office/drawing/2014/main" id="{7CAC617A-3554-4AE9-969D-21396E06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8725"/>
          <a:ext cx="1054234" cy="323850"/>
        </a:xfrm>
        <a:prstGeom prst="rect">
          <a:avLst/>
        </a:prstGeom>
      </xdr:spPr>
    </xdr:pic>
    <xdr:clientData/>
  </xdr:oneCellAnchor>
  <xdr:twoCellAnchor editAs="oneCell">
    <xdr:from>
      <xdr:col>0</xdr:col>
      <xdr:colOff>1043470</xdr:colOff>
      <xdr:row>0</xdr:row>
      <xdr:rowOff>114789</xdr:rowOff>
    </xdr:from>
    <xdr:to>
      <xdr:col>2</xdr:col>
      <xdr:colOff>422817</xdr:colOff>
      <xdr:row>4</xdr:row>
      <xdr:rowOff>117231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3B1BE84-C5EF-4A4B-94CB-B98E545FA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470" y="114789"/>
          <a:ext cx="1893947" cy="1440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9526</xdr:rowOff>
    </xdr:from>
    <xdr:to>
      <xdr:col>6</xdr:col>
      <xdr:colOff>257175</xdr:colOff>
      <xdr:row>15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CACB61-FEA6-47A2-B65B-165370AC2400}"/>
            </a:ext>
          </a:extLst>
        </xdr:cNvPr>
        <xdr:cNvSpPr txBox="1"/>
      </xdr:nvSpPr>
      <xdr:spPr>
        <a:xfrm>
          <a:off x="19050" y="3086101"/>
          <a:ext cx="4486275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 will recieve your regular discount</a:t>
          </a:r>
          <a:r>
            <a:rPr lang="en-US" sz="1050" baseline="0"/>
            <a:t> with Barbour off SRP.</a:t>
          </a:r>
          <a:endParaRPr lang="en-US" sz="1050"/>
        </a:p>
      </xdr:txBody>
    </xdr:sp>
    <xdr:clientData/>
  </xdr:twoCellAnchor>
  <xdr:twoCellAnchor editAs="oneCell">
    <xdr:from>
      <xdr:col>0</xdr:col>
      <xdr:colOff>390525</xdr:colOff>
      <xdr:row>0</xdr:row>
      <xdr:rowOff>4989</xdr:rowOff>
    </xdr:from>
    <xdr:to>
      <xdr:col>2</xdr:col>
      <xdr:colOff>28575</xdr:colOff>
      <xdr:row>3</xdr:row>
      <xdr:rowOff>45491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83B50-86AD-4BBB-BB3E-747623DF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989"/>
          <a:ext cx="1695450" cy="12025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</xdr:row>
      <xdr:rowOff>38100</xdr:rowOff>
    </xdr:from>
    <xdr:to>
      <xdr:col>0</xdr:col>
      <xdr:colOff>1134083</xdr:colOff>
      <xdr:row>4</xdr:row>
      <xdr:rowOff>163046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BB08C8-1279-411F-BECC-4D5A0AC4A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200150"/>
          <a:ext cx="1057882" cy="324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152400</xdr:rowOff>
    </xdr:from>
    <xdr:to>
      <xdr:col>3</xdr:col>
      <xdr:colOff>419100</xdr:colOff>
      <xdr:row>13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506AE3C-3314-4088-B804-437DB691A61E}"/>
            </a:ext>
          </a:extLst>
        </xdr:cNvPr>
        <xdr:cNvSpPr txBox="1"/>
      </xdr:nvSpPr>
      <xdr:spPr>
        <a:xfrm>
          <a:off x="0" y="1514475"/>
          <a:ext cx="2933700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3</xdr:col>
      <xdr:colOff>333375</xdr:colOff>
      <xdr:row>4</xdr:row>
      <xdr:rowOff>180976</xdr:rowOff>
    </xdr:from>
    <xdr:to>
      <xdr:col>8</xdr:col>
      <xdr:colOff>523875</xdr:colOff>
      <xdr:row>12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43B613-960D-46B0-9C01-5248E1E275B2}"/>
            </a:ext>
          </a:extLst>
        </xdr:cNvPr>
        <xdr:cNvSpPr txBox="1"/>
      </xdr:nvSpPr>
      <xdr:spPr>
        <a:xfrm>
          <a:off x="2847975" y="1543051"/>
          <a:ext cx="2971800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13</xdr:row>
      <xdr:rowOff>19538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49E93A-A42B-440E-9878-079D7BB16A90}"/>
            </a:ext>
          </a:extLst>
        </xdr:cNvPr>
        <xdr:cNvSpPr txBox="1"/>
      </xdr:nvSpPr>
      <xdr:spPr>
        <a:xfrm>
          <a:off x="3543302" y="1543050"/>
          <a:ext cx="3105148" cy="1553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FAA396-5BD3-4062-ADE1-AA1C7D695536}"/>
            </a:ext>
          </a:extLst>
        </xdr:cNvPr>
        <xdr:cNvSpPr txBox="1"/>
      </xdr:nvSpPr>
      <xdr:spPr>
        <a:xfrm>
          <a:off x="0" y="1533524"/>
          <a:ext cx="339090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85727</xdr:rowOff>
    </xdr:from>
    <xdr:to>
      <xdr:col>6</xdr:col>
      <xdr:colOff>114300</xdr:colOff>
      <xdr:row>15</xdr:row>
      <xdr:rowOff>79375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AB354C-C7DA-4AE4-91D1-CCDC9C3CBAC5}"/>
            </a:ext>
          </a:extLst>
        </xdr:cNvPr>
        <xdr:cNvSpPr txBox="1"/>
      </xdr:nvSpPr>
      <xdr:spPr>
        <a:xfrm>
          <a:off x="1" y="3162302"/>
          <a:ext cx="5314949" cy="374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recieve your regular Broadstreet discount off the SRP.</a:t>
          </a:r>
          <a:r>
            <a:rPr lang="en-US" sz="1050"/>
            <a:t> 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104775</xdr:rowOff>
    </xdr:from>
    <xdr:to>
      <xdr:col>2</xdr:col>
      <xdr:colOff>59995</xdr:colOff>
      <xdr:row>0</xdr:row>
      <xdr:rowOff>701600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F253FF-9383-4376-B6CF-A6FFAABA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641270" cy="596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1181100</xdr:colOff>
      <xdr:row>3</xdr:row>
      <xdr:rowOff>172321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7CCCFA-EE71-4E03-A7A4-AB8DC653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1181100" cy="3628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8080F2-82B3-46CA-AB2F-C000859211C7}"/>
            </a:ext>
          </a:extLst>
        </xdr:cNvPr>
        <xdr:cNvSpPr txBox="1"/>
      </xdr:nvSpPr>
      <xdr:spPr>
        <a:xfrm>
          <a:off x="0" y="1914526"/>
          <a:ext cx="34575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95252</xdr:rowOff>
    </xdr:from>
    <xdr:to>
      <xdr:col>7</xdr:col>
      <xdr:colOff>95250</xdr:colOff>
      <xdr:row>17</xdr:row>
      <xdr:rowOff>66676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0C14DA-3308-4452-A59A-3EB851710EBC}"/>
            </a:ext>
          </a:extLst>
        </xdr:cNvPr>
        <xdr:cNvSpPr txBox="1"/>
      </xdr:nvSpPr>
      <xdr:spPr>
        <a:xfrm>
          <a:off x="0" y="3390902"/>
          <a:ext cx="58674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code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DVDs on sale.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V1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VeggieTales DVDs on sale.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68476-DBC9-4F36-8B34-6C7D3BA7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733424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B5506-750E-4B35-8418-9AE74DC2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2028824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171449</xdr:rowOff>
    </xdr:from>
    <xdr:to>
      <xdr:col>8</xdr:col>
      <xdr:colOff>269875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71A19A-450D-42F0-A7F8-38E12AAAE5CC}"/>
            </a:ext>
          </a:extLst>
        </xdr:cNvPr>
        <xdr:cNvSpPr txBox="1"/>
      </xdr:nvSpPr>
      <xdr:spPr>
        <a:xfrm>
          <a:off x="3251201" y="1949449"/>
          <a:ext cx="3257549" cy="1371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104777</xdr:rowOff>
    </xdr:from>
    <xdr:to>
      <xdr:col>9</xdr:col>
      <xdr:colOff>0</xdr:colOff>
      <xdr:row>15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244823-2EAC-4729-AB66-611AFFFC595A}"/>
            </a:ext>
          </a:extLst>
        </xdr:cNvPr>
        <xdr:cNvSpPr txBox="1"/>
      </xdr:nvSpPr>
      <xdr:spPr>
        <a:xfrm>
          <a:off x="9525" y="3276602"/>
          <a:ext cx="6410325" cy="352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Carpentree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3</xdr:row>
      <xdr:rowOff>161925</xdr:rowOff>
    </xdr:from>
    <xdr:to>
      <xdr:col>0</xdr:col>
      <xdr:colOff>1046940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C140BF-7B58-420D-9D5B-FBC8A14FD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14450"/>
          <a:ext cx="96121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9525</xdr:rowOff>
    </xdr:from>
    <xdr:to>
      <xdr:col>2</xdr:col>
      <xdr:colOff>330025</xdr:colOff>
      <xdr:row>3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49E6FE-EF05-4272-B49C-7CEF71337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2635075" cy="1181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18</xdr:row>
      <xdr:rowOff>63534</xdr:rowOff>
    </xdr:from>
    <xdr:to>
      <xdr:col>1</xdr:col>
      <xdr:colOff>971550</xdr:colOff>
      <xdr:row>18</xdr:row>
      <xdr:rowOff>960560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29C701-82F3-467D-AB37-40C87A60E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4311684"/>
          <a:ext cx="723900" cy="897026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19</xdr:row>
      <xdr:rowOff>69514</xdr:rowOff>
    </xdr:from>
    <xdr:to>
      <xdr:col>1</xdr:col>
      <xdr:colOff>963188</xdr:colOff>
      <xdr:row>19</xdr:row>
      <xdr:rowOff>952500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6E0742-4DF8-49AF-95FC-3DE86B841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5403514"/>
          <a:ext cx="686963" cy="88298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20</xdr:row>
      <xdr:rowOff>35049</xdr:rowOff>
    </xdr:from>
    <xdr:to>
      <xdr:col>1</xdr:col>
      <xdr:colOff>1046093</xdr:colOff>
      <xdr:row>20</xdr:row>
      <xdr:rowOff>1019175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24C2C1-99F0-457B-9B0B-4F6FBA6B4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6454899"/>
          <a:ext cx="807968" cy="984126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21</xdr:row>
      <xdr:rowOff>41056</xdr:rowOff>
    </xdr:from>
    <xdr:to>
      <xdr:col>1</xdr:col>
      <xdr:colOff>1038226</xdr:colOff>
      <xdr:row>21</xdr:row>
      <xdr:rowOff>1049861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E1AF7F-D67D-4DFC-8EC9-719B2CB67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1" y="7546756"/>
          <a:ext cx="819150" cy="100880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22</xdr:row>
      <xdr:rowOff>47624</xdr:rowOff>
    </xdr:from>
    <xdr:to>
      <xdr:col>1</xdr:col>
      <xdr:colOff>1038225</xdr:colOff>
      <xdr:row>22</xdr:row>
      <xdr:rowOff>1044697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51B38DB-5C7B-4765-8519-66EFC4AEE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6" y="8639174"/>
          <a:ext cx="809624" cy="99707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28</xdr:row>
      <xdr:rowOff>47625</xdr:rowOff>
    </xdr:from>
    <xdr:to>
      <xdr:col>1</xdr:col>
      <xdr:colOff>1057276</xdr:colOff>
      <xdr:row>28</xdr:row>
      <xdr:rowOff>1023966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6A7184-92E4-4A58-BCD9-84A5F2CD3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10677525"/>
          <a:ext cx="819150" cy="97634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29</xdr:row>
      <xdr:rowOff>57150</xdr:rowOff>
    </xdr:from>
    <xdr:to>
      <xdr:col>1</xdr:col>
      <xdr:colOff>990600</xdr:colOff>
      <xdr:row>29</xdr:row>
      <xdr:rowOff>1046393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908CFE5-9983-4E9F-90EB-2C0841BB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11772900"/>
          <a:ext cx="666750" cy="98924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30</xdr:row>
      <xdr:rowOff>76200</xdr:rowOff>
    </xdr:from>
    <xdr:to>
      <xdr:col>1</xdr:col>
      <xdr:colOff>978103</xdr:colOff>
      <xdr:row>30</xdr:row>
      <xdr:rowOff>990600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0D76C09-6563-4FCE-ACDF-0A0004806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2877800"/>
          <a:ext cx="711403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276226</xdr:colOff>
      <xdr:row>31</xdr:row>
      <xdr:rowOff>85725</xdr:rowOff>
    </xdr:from>
    <xdr:to>
      <xdr:col>1</xdr:col>
      <xdr:colOff>995040</xdr:colOff>
      <xdr:row>31</xdr:row>
      <xdr:rowOff>1009651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AE8FD80-8E14-4705-A80C-53375211A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13973175"/>
          <a:ext cx="718814" cy="923926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32</xdr:row>
      <xdr:rowOff>57150</xdr:rowOff>
    </xdr:from>
    <xdr:to>
      <xdr:col>1</xdr:col>
      <xdr:colOff>1047749</xdr:colOff>
      <xdr:row>32</xdr:row>
      <xdr:rowOff>1061069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5A3C1D4-F99D-41D9-B3CF-FFE1F724B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5030450"/>
          <a:ext cx="781049" cy="1003919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33</xdr:row>
      <xdr:rowOff>28575</xdr:rowOff>
    </xdr:from>
    <xdr:to>
      <xdr:col>1</xdr:col>
      <xdr:colOff>1055818</xdr:colOff>
      <xdr:row>33</xdr:row>
      <xdr:rowOff>1047750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EFA07F-0914-4CB6-9EC4-217CA06A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6087725"/>
          <a:ext cx="836743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34</xdr:row>
      <xdr:rowOff>38101</xdr:rowOff>
    </xdr:from>
    <xdr:to>
      <xdr:col>1</xdr:col>
      <xdr:colOff>1047750</xdr:colOff>
      <xdr:row>34</xdr:row>
      <xdr:rowOff>1070366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D21CDE1-2320-4470-97B2-26A319DD5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17183101"/>
          <a:ext cx="838200" cy="103226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35</xdr:row>
      <xdr:rowOff>28575</xdr:rowOff>
    </xdr:from>
    <xdr:to>
      <xdr:col>1</xdr:col>
      <xdr:colOff>1052409</xdr:colOff>
      <xdr:row>35</xdr:row>
      <xdr:rowOff>1066801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7718DC8-E220-4452-AB95-E5C844235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1" y="18259425"/>
          <a:ext cx="852383" cy="10382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</xdr:row>
      <xdr:rowOff>31437</xdr:rowOff>
    </xdr:from>
    <xdr:to>
      <xdr:col>1</xdr:col>
      <xdr:colOff>1038225</xdr:colOff>
      <xdr:row>36</xdr:row>
      <xdr:rowOff>1075433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90082BC-E84F-49B8-867B-0DB4ACD75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9348137"/>
          <a:ext cx="847725" cy="1043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7</xdr:row>
      <xdr:rowOff>171450</xdr:rowOff>
    </xdr:from>
    <xdr:to>
      <xdr:col>8</xdr:col>
      <xdr:colOff>447675</xdr:colOff>
      <xdr:row>15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BE25CC-7581-4193-831D-F41EDA1C880C}"/>
            </a:ext>
          </a:extLst>
        </xdr:cNvPr>
        <xdr:cNvSpPr txBox="1"/>
      </xdr:nvSpPr>
      <xdr:spPr>
        <a:xfrm>
          <a:off x="3162302" y="2381250"/>
          <a:ext cx="3190873" cy="1400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3</xdr:col>
      <xdr:colOff>19050</xdr:colOff>
      <xdr:row>15</xdr:row>
      <xdr:rowOff>38101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F0D17F-7044-4F52-964A-4C45F08183A6}"/>
            </a:ext>
          </a:extLst>
        </xdr:cNvPr>
        <xdr:cNvSpPr txBox="1"/>
      </xdr:nvSpPr>
      <xdr:spPr>
        <a:xfrm>
          <a:off x="0" y="2371725"/>
          <a:ext cx="300990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174626</xdr:rowOff>
    </xdr:from>
    <xdr:to>
      <xdr:col>7</xdr:col>
      <xdr:colOff>76200</xdr:colOff>
      <xdr:row>18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BB26AE-2E5C-4483-8D09-290D3A8FF9CB}"/>
            </a:ext>
          </a:extLst>
        </xdr:cNvPr>
        <xdr:cNvSpPr txBox="1"/>
      </xdr:nvSpPr>
      <xdr:spPr>
        <a:xfrm>
          <a:off x="0" y="3917951"/>
          <a:ext cx="5372100" cy="53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0</xdr:colOff>
      <xdr:row>5</xdr:row>
      <xdr:rowOff>104775</xdr:rowOff>
    </xdr:from>
    <xdr:to>
      <xdr:col>0</xdr:col>
      <xdr:colOff>1181100</xdr:colOff>
      <xdr:row>7</xdr:row>
      <xdr:rowOff>86596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F99CD2-9F4B-4D9B-B2E7-701136B25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3575"/>
          <a:ext cx="1181100" cy="3628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</xdr:row>
      <xdr:rowOff>154501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1DB46A8-2FAC-4F2E-B7B0-E0BBAB7B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9355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180975</xdr:rowOff>
    </xdr:from>
    <xdr:to>
      <xdr:col>8</xdr:col>
      <xdr:colOff>447675</xdr:colOff>
      <xdr:row>12</xdr:row>
      <xdr:rowOff>175846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B595D5-6266-4578-BF1F-BAD1BEC8C6FD}"/>
            </a:ext>
          </a:extLst>
        </xdr:cNvPr>
        <xdr:cNvSpPr txBox="1"/>
      </xdr:nvSpPr>
      <xdr:spPr>
        <a:xfrm>
          <a:off x="2981327" y="2047875"/>
          <a:ext cx="3181348" cy="1518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95250</xdr:colOff>
      <xdr:row>12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B76624-4FFF-4925-A947-2629888A10E4}"/>
            </a:ext>
          </a:extLst>
        </xdr:cNvPr>
        <xdr:cNvSpPr txBox="1"/>
      </xdr:nvSpPr>
      <xdr:spPr>
        <a:xfrm>
          <a:off x="0" y="2038349"/>
          <a:ext cx="290512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156306</xdr:rowOff>
    </xdr:from>
    <xdr:to>
      <xdr:col>7</xdr:col>
      <xdr:colOff>295275</xdr:colOff>
      <xdr:row>15</xdr:row>
      <xdr:rowOff>133349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D08610-E3EA-45B9-9ECC-7A290889C4E2}"/>
            </a:ext>
          </a:extLst>
        </xdr:cNvPr>
        <xdr:cNvSpPr txBox="1"/>
      </xdr:nvSpPr>
      <xdr:spPr>
        <a:xfrm>
          <a:off x="0" y="3737706"/>
          <a:ext cx="5429250" cy="358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 Gift/ Abbey Gift off SRP.</a:t>
          </a:r>
          <a:endParaRPr lang="en-US" sz="105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0</xdr:col>
      <xdr:colOff>66675</xdr:colOff>
      <xdr:row>2</xdr:row>
      <xdr:rowOff>95250</xdr:rowOff>
    </xdr:from>
    <xdr:to>
      <xdr:col>1</xdr:col>
      <xdr:colOff>18641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E1226D-C676-435E-A8A9-88B0CC43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81150"/>
          <a:ext cx="1199741" cy="3714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2</xdr:col>
      <xdr:colOff>361950</xdr:colOff>
      <xdr:row>1</xdr:row>
      <xdr:rowOff>671512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B8C3C1-B7EB-4A79-A771-CED3506B8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638425" cy="13192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rpercollins.sharepoint.com/Users/daniel%20van%20gorp/AppData/Local/Microsoft/Windows/Temporary%20Internet%20Files/Content.Outlook/CVAYW6E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rpercollins.sharepoint.com/Users/daniel%20van%20gorp/AppData/Local/Microsoft/Windows/Temporary%20Internet%20Files/Content.Outlook/CVAYW6ES/Book%20of%20the%20Month%20May-Aug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workbookViewId="0">
      <selection activeCell="J13" sqref="J13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3.7109375" customWidth="1"/>
    <col min="6" max="6" width="7.7109375" style="6" bestFit="1" customWidth="1"/>
    <col min="7" max="7" width="5.7109375" style="6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260" t="s">
        <v>116</v>
      </c>
      <c r="E1" s="261"/>
      <c r="F1" s="261"/>
      <c r="G1" s="261"/>
      <c r="H1" s="261"/>
      <c r="I1" s="262"/>
    </row>
    <row r="2" spans="3:9" ht="27.6" customHeight="1" x14ac:dyDescent="0.25">
      <c r="D2" s="263" t="s">
        <v>9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ht="15.75" thickBot="1" x14ac:dyDescent="0.3">
      <c r="D4" s="266"/>
      <c r="E4" s="267"/>
      <c r="F4" s="267"/>
      <c r="G4" s="267"/>
      <c r="H4" s="267"/>
      <c r="I4" s="268"/>
    </row>
    <row r="17" spans="1:9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9" ht="27" customHeight="1" x14ac:dyDescent="0.25">
      <c r="A18" s="14" t="s">
        <v>1</v>
      </c>
      <c r="B18" s="14" t="s">
        <v>2</v>
      </c>
      <c r="C18" s="15" t="s">
        <v>10</v>
      </c>
      <c r="D18" s="14" t="s">
        <v>4</v>
      </c>
      <c r="E18" s="14" t="s">
        <v>5</v>
      </c>
      <c r="F18" s="14" t="s">
        <v>6</v>
      </c>
      <c r="G18" s="14" t="s">
        <v>11</v>
      </c>
      <c r="H18" s="14" t="s">
        <v>7</v>
      </c>
      <c r="I18" s="14" t="s">
        <v>8</v>
      </c>
    </row>
    <row r="19" spans="1:9" ht="36" x14ac:dyDescent="0.25">
      <c r="A19" s="65" t="s">
        <v>117</v>
      </c>
      <c r="B19" s="65" t="s">
        <v>118</v>
      </c>
      <c r="C19" s="66" t="s">
        <v>14</v>
      </c>
      <c r="D19" s="67">
        <v>9780899577951</v>
      </c>
      <c r="E19" s="68"/>
      <c r="F19" s="69">
        <v>16.989999999999998</v>
      </c>
      <c r="G19" s="68"/>
      <c r="H19" s="68"/>
      <c r="I19" s="68"/>
    </row>
    <row r="20" spans="1:9" ht="24" x14ac:dyDescent="0.25">
      <c r="A20" s="70" t="s">
        <v>119</v>
      </c>
      <c r="B20" s="71" t="s">
        <v>120</v>
      </c>
      <c r="C20" s="72" t="s">
        <v>13</v>
      </c>
      <c r="D20" s="73">
        <v>9780899573960</v>
      </c>
      <c r="E20" s="74"/>
      <c r="F20" s="75">
        <v>12.99</v>
      </c>
      <c r="G20" s="74"/>
      <c r="H20" s="74"/>
      <c r="I20" s="74"/>
    </row>
    <row r="21" spans="1:9" ht="36" x14ac:dyDescent="0.25">
      <c r="A21" s="65" t="s">
        <v>121</v>
      </c>
      <c r="B21" s="65" t="s">
        <v>122</v>
      </c>
      <c r="C21" s="66" t="s">
        <v>13</v>
      </c>
      <c r="D21" s="67">
        <v>9780899577548</v>
      </c>
      <c r="E21" s="8"/>
      <c r="F21" s="69">
        <v>89.99</v>
      </c>
      <c r="G21" s="8"/>
      <c r="H21" s="8"/>
      <c r="I21" s="8"/>
    </row>
  </sheetData>
  <mergeCells count="3">
    <mergeCell ref="D1:I1"/>
    <mergeCell ref="D2:I4"/>
    <mergeCell ref="A17:I17"/>
  </mergeCells>
  <pageMargins left="0.7" right="0.61071428571428577" top="0.75" bottom="0.75" header="0.3" footer="0.3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3"/>
  <sheetViews>
    <sheetView view="pageBreakPreview" zoomScaleNormal="100" zoomScaleSheetLayoutView="100" zoomScalePageLayoutView="70" workbookViewId="0">
      <selection activeCell="K12" sqref="K12"/>
    </sheetView>
  </sheetViews>
  <sheetFormatPr defaultRowHeight="15" x14ac:dyDescent="0.25"/>
  <cols>
    <col min="1" max="2" width="18.7109375" customWidth="1"/>
    <col min="3" max="3" width="6.7109375" customWidth="1"/>
    <col min="4" max="4" width="13.7109375" style="6" customWidth="1"/>
    <col min="5" max="5" width="3.7109375" customWidth="1"/>
    <col min="6" max="6" width="7.7109375" customWidth="1"/>
    <col min="7" max="7" width="6.7109375" customWidth="1"/>
    <col min="8" max="8" width="8.7109375" style="6" customWidth="1"/>
    <col min="9" max="9" width="7.7109375" customWidth="1"/>
  </cols>
  <sheetData>
    <row r="1" spans="4:10" ht="61.5" customHeight="1" x14ac:dyDescent="0.35">
      <c r="D1" s="260" t="s">
        <v>275</v>
      </c>
      <c r="E1" s="261"/>
      <c r="F1" s="261"/>
      <c r="G1" s="261"/>
      <c r="H1" s="261"/>
      <c r="I1" s="262"/>
      <c r="J1" s="2"/>
    </row>
    <row r="2" spans="4:10" ht="15" customHeight="1" x14ac:dyDescent="0.25">
      <c r="D2" s="263" t="s">
        <v>52</v>
      </c>
      <c r="E2" s="264"/>
      <c r="F2" s="264"/>
      <c r="G2" s="264"/>
      <c r="H2" s="264"/>
      <c r="I2" s="265"/>
      <c r="J2" s="2"/>
    </row>
    <row r="3" spans="4:10" ht="14.45" customHeight="1" x14ac:dyDescent="0.25">
      <c r="D3" s="263"/>
      <c r="E3" s="264"/>
      <c r="F3" s="264"/>
      <c r="G3" s="264"/>
      <c r="H3" s="264"/>
      <c r="I3" s="265"/>
      <c r="J3" s="2"/>
    </row>
    <row r="4" spans="4:10" ht="27" customHeight="1" thickBot="1" x14ac:dyDescent="0.3">
      <c r="D4" s="266"/>
      <c r="E4" s="267"/>
      <c r="F4" s="267"/>
      <c r="G4" s="267"/>
      <c r="H4" s="267"/>
      <c r="I4" s="268"/>
      <c r="J4" s="2"/>
    </row>
    <row r="5" spans="4:10" x14ac:dyDescent="0.25">
      <c r="F5" s="38"/>
      <c r="G5" s="38"/>
      <c r="H5" s="38"/>
    </row>
    <row r="17" spans="1:15" ht="15.75" x14ac:dyDescent="0.25">
      <c r="A17" s="305" t="s">
        <v>0</v>
      </c>
      <c r="B17" s="306"/>
      <c r="C17" s="306"/>
      <c r="D17" s="306"/>
      <c r="E17" s="306"/>
      <c r="F17" s="306"/>
      <c r="G17" s="306"/>
      <c r="H17" s="306"/>
      <c r="I17" s="307"/>
    </row>
    <row r="18" spans="1:15" ht="27" customHeight="1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24" x14ac:dyDescent="0.25">
      <c r="A19" s="7" t="s">
        <v>260</v>
      </c>
      <c r="B19" s="68"/>
      <c r="C19" s="13" t="s">
        <v>12</v>
      </c>
      <c r="D19" s="67">
        <v>9781432124168</v>
      </c>
      <c r="E19" s="68"/>
      <c r="F19" s="69">
        <v>12.99</v>
      </c>
      <c r="G19" s="68"/>
      <c r="H19" s="68"/>
      <c r="I19" s="68"/>
    </row>
    <row r="20" spans="1:15" ht="36" x14ac:dyDescent="0.25">
      <c r="A20" s="63" t="s">
        <v>261</v>
      </c>
      <c r="B20" s="74"/>
      <c r="C20" s="74"/>
      <c r="D20" s="73">
        <v>6006937139206</v>
      </c>
      <c r="E20" s="74"/>
      <c r="F20" s="75">
        <v>7.99</v>
      </c>
      <c r="G20" s="74"/>
      <c r="H20" s="74"/>
      <c r="I20" s="74"/>
    </row>
    <row r="21" spans="1:15" ht="36" x14ac:dyDescent="0.25">
      <c r="A21" s="7" t="s">
        <v>262</v>
      </c>
      <c r="B21" s="68"/>
      <c r="C21" s="68"/>
      <c r="D21" s="67">
        <v>6006937139190</v>
      </c>
      <c r="E21" s="68"/>
      <c r="F21" s="69">
        <v>17.989999999999998</v>
      </c>
      <c r="G21" s="68"/>
      <c r="H21" s="68"/>
      <c r="I21" s="68"/>
    </row>
    <row r="22" spans="1:15" ht="24" x14ac:dyDescent="0.25">
      <c r="A22" s="63" t="s">
        <v>263</v>
      </c>
      <c r="B22" s="74"/>
      <c r="C22" s="74"/>
      <c r="D22" s="73">
        <v>6006937134508</v>
      </c>
      <c r="E22" s="74"/>
      <c r="F22" s="75">
        <v>29.99</v>
      </c>
      <c r="G22" s="74"/>
      <c r="H22" s="74"/>
      <c r="I22" s="74"/>
      <c r="O22" s="5"/>
    </row>
    <row r="23" spans="1:15" ht="24" x14ac:dyDescent="0.25">
      <c r="A23" s="7" t="s">
        <v>264</v>
      </c>
      <c r="B23" s="68"/>
      <c r="C23" s="68"/>
      <c r="D23" s="67">
        <v>9781432113193</v>
      </c>
      <c r="E23" s="68"/>
      <c r="F23" s="69">
        <v>16.989999999999998</v>
      </c>
      <c r="G23" s="68"/>
      <c r="H23" s="68"/>
      <c r="I23" s="68"/>
    </row>
    <row r="24" spans="1:15" ht="24" x14ac:dyDescent="0.25">
      <c r="A24" s="63" t="s">
        <v>265</v>
      </c>
      <c r="B24" s="74"/>
      <c r="C24" s="74"/>
      <c r="D24" s="73">
        <v>6006937131460</v>
      </c>
      <c r="E24" s="74"/>
      <c r="F24" s="75">
        <v>19.989999999999998</v>
      </c>
      <c r="G24" s="74"/>
      <c r="H24" s="74"/>
      <c r="I24" s="74"/>
    </row>
    <row r="25" spans="1:15" ht="36" x14ac:dyDescent="0.25">
      <c r="A25" s="7" t="s">
        <v>266</v>
      </c>
      <c r="B25" s="68"/>
      <c r="C25" s="13" t="s">
        <v>13</v>
      </c>
      <c r="D25" s="67">
        <v>9781432117375</v>
      </c>
      <c r="E25" s="68"/>
      <c r="F25" s="69">
        <v>24.99</v>
      </c>
      <c r="G25" s="68"/>
      <c r="H25" s="68"/>
      <c r="I25" s="68"/>
    </row>
    <row r="26" spans="1:15" ht="24" x14ac:dyDescent="0.25">
      <c r="A26" s="63" t="s">
        <v>267</v>
      </c>
      <c r="B26" s="74"/>
      <c r="C26" s="86" t="s">
        <v>14</v>
      </c>
      <c r="D26" s="73">
        <v>9781432119065</v>
      </c>
      <c r="E26" s="74"/>
      <c r="F26" s="75">
        <v>2.99</v>
      </c>
      <c r="G26" s="74"/>
      <c r="H26" s="74"/>
      <c r="I26" s="74"/>
    </row>
    <row r="27" spans="1:15" ht="36" x14ac:dyDescent="0.25">
      <c r="A27" s="7" t="s">
        <v>268</v>
      </c>
      <c r="B27" s="68"/>
      <c r="C27" s="13" t="s">
        <v>14</v>
      </c>
      <c r="D27" s="67">
        <v>9781432116651</v>
      </c>
      <c r="E27" s="68"/>
      <c r="F27" s="69">
        <v>2.99</v>
      </c>
      <c r="G27" s="68"/>
      <c r="H27" s="68"/>
      <c r="I27" s="68"/>
    </row>
    <row r="28" spans="1:15" ht="24" x14ac:dyDescent="0.25">
      <c r="A28" s="63" t="s">
        <v>269</v>
      </c>
      <c r="B28" s="74"/>
      <c r="C28" s="86" t="s">
        <v>14</v>
      </c>
      <c r="D28" s="73">
        <v>9781432116910</v>
      </c>
      <c r="E28" s="74"/>
      <c r="F28" s="75">
        <v>2.99</v>
      </c>
      <c r="G28" s="74"/>
      <c r="H28" s="74"/>
      <c r="I28" s="74"/>
    </row>
    <row r="29" spans="1:15" ht="24" x14ac:dyDescent="0.25">
      <c r="A29" s="7" t="s">
        <v>270</v>
      </c>
      <c r="B29" s="68"/>
      <c r="C29" s="13" t="s">
        <v>12</v>
      </c>
      <c r="D29" s="67">
        <v>9781432116835</v>
      </c>
      <c r="E29" s="68"/>
      <c r="F29" s="69">
        <v>9.99</v>
      </c>
      <c r="G29" s="68"/>
      <c r="H29" s="68"/>
      <c r="I29" s="68"/>
    </row>
    <row r="30" spans="1:15" ht="24" x14ac:dyDescent="0.25">
      <c r="A30" s="63" t="s">
        <v>271</v>
      </c>
      <c r="B30" s="74"/>
      <c r="C30" s="86" t="s">
        <v>12</v>
      </c>
      <c r="D30" s="73">
        <v>9781432116996</v>
      </c>
      <c r="E30" s="74"/>
      <c r="F30" s="75">
        <v>9.99</v>
      </c>
      <c r="G30" s="74"/>
      <c r="H30" s="74"/>
      <c r="I30" s="74"/>
    </row>
    <row r="31" spans="1:15" ht="36" x14ac:dyDescent="0.25">
      <c r="A31" s="7" t="s">
        <v>272</v>
      </c>
      <c r="B31" s="68"/>
      <c r="C31" s="68"/>
      <c r="D31" s="67">
        <v>6006937131293</v>
      </c>
      <c r="E31" s="68"/>
      <c r="F31" s="69">
        <v>4.99</v>
      </c>
      <c r="G31" s="68"/>
      <c r="H31" s="68"/>
      <c r="I31" s="68"/>
    </row>
    <row r="32" spans="1:15" ht="24" x14ac:dyDescent="0.25">
      <c r="A32" s="63" t="s">
        <v>273</v>
      </c>
      <c r="B32" s="74"/>
      <c r="C32" s="86" t="s">
        <v>12</v>
      </c>
      <c r="D32" s="73">
        <v>9781432115708</v>
      </c>
      <c r="E32" s="74"/>
      <c r="F32" s="75">
        <v>9.99</v>
      </c>
      <c r="G32" s="74"/>
      <c r="H32" s="74"/>
      <c r="I32" s="74"/>
    </row>
    <row r="33" spans="1:9" ht="24" x14ac:dyDescent="0.25">
      <c r="A33" s="7" t="s">
        <v>274</v>
      </c>
      <c r="B33" s="68"/>
      <c r="C33" s="68"/>
      <c r="D33" s="67">
        <v>6006937131477</v>
      </c>
      <c r="E33" s="68"/>
      <c r="F33" s="69">
        <v>19.989999999999998</v>
      </c>
      <c r="G33" s="68"/>
      <c r="H33" s="68"/>
      <c r="I33" s="68"/>
    </row>
  </sheetData>
  <mergeCells count="3">
    <mergeCell ref="D1:I1"/>
    <mergeCell ref="D2:I4"/>
    <mergeCell ref="A17:I17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7"/>
  <sheetViews>
    <sheetView zoomScaleNormal="100" workbookViewId="0">
      <selection activeCell="R22" sqref="R22"/>
    </sheetView>
  </sheetViews>
  <sheetFormatPr defaultRowHeight="15" x14ac:dyDescent="0.25"/>
  <cols>
    <col min="1" max="1" width="18.85546875" customWidth="1"/>
    <col min="2" max="2" width="18.85546875" style="6" customWidth="1"/>
    <col min="3" max="3" width="5.140625" customWidth="1"/>
    <col min="4" max="4" width="15.7109375" customWidth="1"/>
    <col min="5" max="5" width="4.140625" customWidth="1"/>
    <col min="6" max="6" width="7.7109375" style="6" customWidth="1"/>
    <col min="7" max="7" width="5.42578125" style="6" customWidth="1"/>
    <col min="8" max="8" width="9.140625" style="6"/>
    <col min="9" max="9" width="8" customWidth="1"/>
  </cols>
  <sheetData>
    <row r="1" spans="3:9" ht="72" customHeight="1" x14ac:dyDescent="0.35">
      <c r="C1" s="5"/>
      <c r="D1" s="308" t="s">
        <v>276</v>
      </c>
      <c r="E1" s="308"/>
      <c r="F1" s="308"/>
      <c r="G1" s="308"/>
      <c r="H1" s="308"/>
      <c r="I1" s="308"/>
    </row>
    <row r="2" spans="3:9" ht="15" customHeight="1" x14ac:dyDescent="0.25">
      <c r="D2" s="309" t="s">
        <v>53</v>
      </c>
      <c r="E2" s="309"/>
      <c r="F2" s="309"/>
      <c r="G2" s="309"/>
      <c r="H2" s="309"/>
      <c r="I2" s="309"/>
    </row>
    <row r="3" spans="3:9" x14ac:dyDescent="0.25">
      <c r="D3" s="309"/>
      <c r="E3" s="309"/>
      <c r="F3" s="309"/>
      <c r="G3" s="309"/>
      <c r="H3" s="309"/>
      <c r="I3" s="309"/>
    </row>
    <row r="4" spans="3:9" x14ac:dyDescent="0.25">
      <c r="D4" s="309"/>
      <c r="E4" s="309"/>
      <c r="F4" s="309"/>
      <c r="G4" s="309"/>
      <c r="H4" s="309"/>
      <c r="I4" s="309"/>
    </row>
    <row r="5" spans="3:9" x14ac:dyDescent="0.25">
      <c r="D5" s="309"/>
      <c r="E5" s="309"/>
      <c r="F5" s="309"/>
      <c r="G5" s="309"/>
      <c r="H5" s="309"/>
      <c r="I5" s="309"/>
    </row>
    <row r="18" spans="1:9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9" s="19" customFormat="1" ht="30" x14ac:dyDescent="0.25">
      <c r="A19" s="36" t="s">
        <v>31</v>
      </c>
      <c r="B19" s="37" t="s">
        <v>35</v>
      </c>
      <c r="C19" s="36" t="s">
        <v>36</v>
      </c>
      <c r="D19" s="36" t="s">
        <v>37</v>
      </c>
      <c r="E19" s="36" t="s">
        <v>29</v>
      </c>
      <c r="F19" s="37" t="s">
        <v>38</v>
      </c>
      <c r="G19" s="37" t="s">
        <v>39</v>
      </c>
      <c r="H19" s="37" t="s">
        <v>40</v>
      </c>
      <c r="I19" s="36" t="s">
        <v>41</v>
      </c>
    </row>
    <row r="20" spans="1:9" ht="48" x14ac:dyDescent="0.25">
      <c r="A20" s="7" t="s">
        <v>277</v>
      </c>
      <c r="B20" s="68"/>
      <c r="C20" s="68"/>
      <c r="D20" s="78">
        <v>886083501241</v>
      </c>
      <c r="E20" s="68"/>
      <c r="F20" s="69">
        <v>7.99</v>
      </c>
      <c r="G20" s="68"/>
      <c r="H20" s="68"/>
      <c r="I20" s="68"/>
    </row>
    <row r="21" spans="1:9" ht="36" x14ac:dyDescent="0.25">
      <c r="A21" s="63" t="s">
        <v>278</v>
      </c>
      <c r="B21" s="74"/>
      <c r="C21" s="74"/>
      <c r="D21" s="79">
        <v>886083529719</v>
      </c>
      <c r="E21" s="74"/>
      <c r="F21" s="75">
        <v>29.99</v>
      </c>
      <c r="G21" s="74"/>
      <c r="H21" s="74"/>
      <c r="I21" s="74"/>
    </row>
    <row r="22" spans="1:9" ht="48" x14ac:dyDescent="0.25">
      <c r="A22" s="39" t="s">
        <v>284</v>
      </c>
      <c r="B22" s="7"/>
      <c r="C22" s="68"/>
      <c r="D22" s="78">
        <v>886083501197</v>
      </c>
      <c r="E22" s="68"/>
      <c r="F22" s="69">
        <v>7.99</v>
      </c>
      <c r="G22" s="68"/>
      <c r="H22" s="68"/>
      <c r="I22" s="68"/>
    </row>
    <row r="23" spans="1:9" ht="24" x14ac:dyDescent="0.25">
      <c r="A23" s="63" t="s">
        <v>279</v>
      </c>
      <c r="B23" s="74"/>
      <c r="C23" s="74"/>
      <c r="D23" s="79">
        <v>886083529511</v>
      </c>
      <c r="E23" s="74"/>
      <c r="F23" s="75">
        <v>21.99</v>
      </c>
      <c r="G23" s="74"/>
      <c r="H23" s="74"/>
      <c r="I23" s="74"/>
    </row>
    <row r="24" spans="1:9" ht="24" x14ac:dyDescent="0.25">
      <c r="A24" s="7" t="s">
        <v>280</v>
      </c>
      <c r="B24" s="68"/>
      <c r="C24" s="68"/>
      <c r="D24" s="78">
        <v>886083504075</v>
      </c>
      <c r="E24" s="68"/>
      <c r="F24" s="69">
        <v>23.99</v>
      </c>
      <c r="G24" s="68"/>
      <c r="H24" s="68"/>
      <c r="I24" s="68"/>
    </row>
    <row r="25" spans="1:9" ht="36" x14ac:dyDescent="0.25">
      <c r="A25" s="63" t="s">
        <v>281</v>
      </c>
      <c r="B25" s="74"/>
      <c r="C25" s="74"/>
      <c r="D25" s="79">
        <v>886083529542</v>
      </c>
      <c r="E25" s="74"/>
      <c r="F25" s="75">
        <v>23.99</v>
      </c>
      <c r="G25" s="74"/>
      <c r="H25" s="74"/>
      <c r="I25" s="74"/>
    </row>
    <row r="26" spans="1:9" ht="36" x14ac:dyDescent="0.25">
      <c r="A26" s="7" t="s">
        <v>282</v>
      </c>
      <c r="B26" s="68"/>
      <c r="C26" s="68"/>
      <c r="D26" s="78">
        <v>886083500794</v>
      </c>
      <c r="E26" s="68"/>
      <c r="F26" s="69">
        <v>7.99</v>
      </c>
      <c r="G26" s="68"/>
      <c r="H26" s="68"/>
      <c r="I26" s="68"/>
    </row>
    <row r="27" spans="1:9" ht="48" x14ac:dyDescent="0.25">
      <c r="A27" s="63" t="s">
        <v>283</v>
      </c>
      <c r="B27" s="74"/>
      <c r="C27" s="74"/>
      <c r="D27" s="79">
        <v>886083500770</v>
      </c>
      <c r="E27" s="74"/>
      <c r="F27" s="75">
        <v>7.99</v>
      </c>
      <c r="G27" s="74"/>
      <c r="H27" s="74"/>
      <c r="I27" s="74"/>
    </row>
  </sheetData>
  <mergeCells count="3">
    <mergeCell ref="D1:I1"/>
    <mergeCell ref="D2:I5"/>
    <mergeCell ref="A18:I18"/>
  </mergeCells>
  <printOptions horizontalCentered="1"/>
  <pageMargins left="0.7" right="0.7" top="0.49" bottom="0.43" header="0.3" footer="0.3"/>
  <pageSetup scale="9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1"/>
  <sheetViews>
    <sheetView zoomScaleNormal="100" zoomScalePageLayoutView="70" workbookViewId="0">
      <selection activeCell="N13" sqref="N13"/>
    </sheetView>
  </sheetViews>
  <sheetFormatPr defaultRowHeight="15" x14ac:dyDescent="0.25"/>
  <cols>
    <col min="1" max="1" width="24.140625" customWidth="1"/>
    <col min="2" max="2" width="18.85546875" customWidth="1"/>
    <col min="3" max="3" width="8.85546875" style="6" customWidth="1"/>
    <col min="4" max="4" width="15.7109375" customWidth="1"/>
    <col min="5" max="5" width="6.7109375" customWidth="1"/>
    <col min="6" max="6" width="7.7109375" customWidth="1"/>
    <col min="7" max="7" width="7.28515625" style="6" customWidth="1"/>
    <col min="8" max="8" width="8.7109375" style="6" customWidth="1"/>
  </cols>
  <sheetData>
    <row r="1" spans="4:8" ht="61.5" customHeight="1" x14ac:dyDescent="0.35">
      <c r="D1" s="260" t="s">
        <v>288</v>
      </c>
      <c r="E1" s="261"/>
      <c r="F1" s="261"/>
      <c r="G1" s="261"/>
      <c r="H1" s="262"/>
    </row>
    <row r="2" spans="4:8" ht="30.6" customHeight="1" x14ac:dyDescent="0.25">
      <c r="D2" s="272" t="s">
        <v>54</v>
      </c>
      <c r="E2" s="273"/>
      <c r="F2" s="273"/>
      <c r="G2" s="273"/>
      <c r="H2" s="274"/>
    </row>
    <row r="3" spans="4:8" x14ac:dyDescent="0.25">
      <c r="D3" s="272"/>
      <c r="E3" s="273"/>
      <c r="F3" s="273"/>
      <c r="G3" s="273"/>
      <c r="H3" s="274"/>
    </row>
    <row r="4" spans="4:8" ht="15.75" thickBot="1" x14ac:dyDescent="0.3">
      <c r="D4" s="275"/>
      <c r="E4" s="276"/>
      <c r="F4" s="276"/>
      <c r="G4" s="276"/>
      <c r="H4" s="277"/>
    </row>
    <row r="17" spans="1:8" x14ac:dyDescent="0.25">
      <c r="A17" s="278" t="s">
        <v>0</v>
      </c>
      <c r="B17" s="279"/>
      <c r="C17" s="279"/>
      <c r="D17" s="279"/>
      <c r="E17" s="279"/>
      <c r="F17" s="279"/>
      <c r="G17" s="279"/>
      <c r="H17" s="280"/>
    </row>
    <row r="18" spans="1:8" s="4" customFormat="1" ht="27" customHeight="1" x14ac:dyDescent="0.25">
      <c r="A18" s="3" t="s">
        <v>1</v>
      </c>
      <c r="B18" s="3" t="s">
        <v>2</v>
      </c>
      <c r="C18" s="3" t="s">
        <v>3</v>
      </c>
      <c r="D18" s="10" t="s">
        <v>4</v>
      </c>
      <c r="E18" s="10" t="s">
        <v>5</v>
      </c>
      <c r="F18" s="10" t="s">
        <v>6</v>
      </c>
      <c r="G18" s="3" t="s">
        <v>7</v>
      </c>
      <c r="H18" s="3" t="s">
        <v>8</v>
      </c>
    </row>
    <row r="19" spans="1:8" ht="36" x14ac:dyDescent="0.25">
      <c r="A19" s="39" t="s">
        <v>287</v>
      </c>
      <c r="B19" s="7"/>
      <c r="C19" s="68"/>
      <c r="D19" s="78">
        <v>633303832612</v>
      </c>
      <c r="E19" s="68"/>
      <c r="F19" s="69">
        <v>12.99</v>
      </c>
      <c r="G19" s="68"/>
      <c r="H19" s="68"/>
    </row>
    <row r="20" spans="1:8" ht="36" x14ac:dyDescent="0.25">
      <c r="A20" s="63" t="s">
        <v>285</v>
      </c>
      <c r="B20" s="74"/>
      <c r="C20" s="74"/>
      <c r="D20" s="79">
        <v>633303832780</v>
      </c>
      <c r="E20" s="74"/>
      <c r="F20" s="75">
        <v>12.99</v>
      </c>
      <c r="G20" s="74"/>
      <c r="H20" s="74"/>
    </row>
    <row r="21" spans="1:8" ht="24" x14ac:dyDescent="0.25">
      <c r="A21" s="7" t="s">
        <v>286</v>
      </c>
      <c r="B21" s="68"/>
      <c r="C21" s="68"/>
      <c r="D21" s="78">
        <v>633303832766</v>
      </c>
      <c r="E21" s="68"/>
      <c r="F21" s="69">
        <v>12.99</v>
      </c>
      <c r="G21" s="68"/>
      <c r="H21" s="68"/>
    </row>
  </sheetData>
  <mergeCells count="3">
    <mergeCell ref="D1:H1"/>
    <mergeCell ref="D2:H4"/>
    <mergeCell ref="A17:H17"/>
  </mergeCells>
  <printOptions horizontalCentered="1"/>
  <pageMargins left="0.7" right="0.61071428571428577" top="0.49" bottom="0.43" header="0.3" footer="0.3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0"/>
  <sheetViews>
    <sheetView zoomScaleNormal="100" workbookViewId="0">
      <selection activeCell="J5" sqref="J5"/>
    </sheetView>
  </sheetViews>
  <sheetFormatPr defaultRowHeight="15" x14ac:dyDescent="0.25"/>
  <cols>
    <col min="1" max="1" width="17.7109375" customWidth="1"/>
    <col min="2" max="2" width="13.85546875" style="6" customWidth="1"/>
    <col min="3" max="3" width="6.85546875" customWidth="1"/>
    <col min="4" max="4" width="14.140625" customWidth="1"/>
    <col min="5" max="5" width="4.140625" customWidth="1"/>
    <col min="6" max="6" width="7.7109375" style="6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289</v>
      </c>
      <c r="E1" s="261"/>
      <c r="F1" s="261"/>
      <c r="G1" s="261"/>
      <c r="H1" s="261"/>
      <c r="I1" s="262"/>
    </row>
    <row r="2" spans="3:9" ht="15" customHeight="1" x14ac:dyDescent="0.25">
      <c r="D2" s="272" t="s">
        <v>55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5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5" s="19" customFormat="1" ht="25.5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ht="24" x14ac:dyDescent="0.25">
      <c r="A19" s="7" t="s">
        <v>290</v>
      </c>
      <c r="B19" s="87" t="s">
        <v>291</v>
      </c>
      <c r="C19" s="13" t="s">
        <v>12</v>
      </c>
      <c r="D19" s="67">
        <v>9781433558184</v>
      </c>
      <c r="E19" s="68"/>
      <c r="F19" s="69">
        <v>12.99</v>
      </c>
      <c r="G19" s="68"/>
      <c r="H19" s="68"/>
      <c r="I19" s="68"/>
    </row>
    <row r="20" spans="1:15" ht="36" x14ac:dyDescent="0.25">
      <c r="A20" s="63" t="s">
        <v>292</v>
      </c>
      <c r="B20" s="74"/>
      <c r="C20" s="86" t="s">
        <v>13</v>
      </c>
      <c r="D20" s="73">
        <v>9781433545788</v>
      </c>
      <c r="E20" s="74"/>
      <c r="F20" s="75">
        <v>79.989999999999995</v>
      </c>
      <c r="G20" s="74"/>
      <c r="H20" s="74"/>
      <c r="I20" s="74"/>
    </row>
    <row r="21" spans="1:15" ht="24" x14ac:dyDescent="0.25">
      <c r="A21" s="7" t="s">
        <v>293</v>
      </c>
      <c r="B21" s="68"/>
      <c r="C21" s="13" t="s">
        <v>13</v>
      </c>
      <c r="D21" s="67">
        <v>9781433550386</v>
      </c>
      <c r="E21" s="68"/>
      <c r="F21" s="69">
        <v>79.989999999999995</v>
      </c>
      <c r="G21" s="68"/>
      <c r="H21" s="68"/>
      <c r="I21" s="68"/>
    </row>
    <row r="22" spans="1:15" ht="48" x14ac:dyDescent="0.25">
      <c r="A22" s="63" t="s">
        <v>294</v>
      </c>
      <c r="B22" s="74"/>
      <c r="C22" s="86" t="s">
        <v>12</v>
      </c>
      <c r="D22" s="73">
        <v>9781433557590</v>
      </c>
      <c r="E22" s="74"/>
      <c r="F22" s="75">
        <v>29.99</v>
      </c>
      <c r="G22" s="74"/>
      <c r="H22" s="74"/>
      <c r="I22" s="74"/>
      <c r="O22" s="5"/>
    </row>
    <row r="23" spans="1:15" ht="36" x14ac:dyDescent="0.25">
      <c r="A23" s="7" t="s">
        <v>295</v>
      </c>
      <c r="B23" s="68"/>
      <c r="C23" s="13" t="s">
        <v>13</v>
      </c>
      <c r="D23" s="67">
        <v>9781433557606</v>
      </c>
      <c r="E23" s="68"/>
      <c r="F23" s="69">
        <v>29.99</v>
      </c>
      <c r="G23" s="68"/>
      <c r="H23" s="68"/>
      <c r="I23" s="68"/>
    </row>
    <row r="24" spans="1:15" ht="36" x14ac:dyDescent="0.25">
      <c r="A24" s="63" t="s">
        <v>296</v>
      </c>
      <c r="B24" s="74"/>
      <c r="C24" s="86" t="s">
        <v>12</v>
      </c>
      <c r="D24" s="73">
        <v>9781433545528</v>
      </c>
      <c r="E24" s="74"/>
      <c r="F24" s="75">
        <v>29.99</v>
      </c>
      <c r="G24" s="74"/>
      <c r="H24" s="74"/>
      <c r="I24" s="74"/>
    </row>
    <row r="25" spans="1:15" ht="24" x14ac:dyDescent="0.25">
      <c r="A25" s="7" t="s">
        <v>297</v>
      </c>
      <c r="B25" s="68"/>
      <c r="C25" s="13" t="s">
        <v>14</v>
      </c>
      <c r="D25" s="67">
        <v>9781433557750</v>
      </c>
      <c r="E25" s="68"/>
      <c r="F25" s="69">
        <v>22.99</v>
      </c>
      <c r="G25" s="68"/>
      <c r="H25" s="68"/>
      <c r="I25" s="68"/>
    </row>
    <row r="26" spans="1:15" ht="21" customHeight="1" x14ac:dyDescent="0.25"/>
    <row r="27" spans="1:15" ht="21" customHeight="1" x14ac:dyDescent="0.25"/>
    <row r="28" spans="1:15" ht="21" customHeight="1" x14ac:dyDescent="0.25"/>
    <row r="29" spans="1:15" ht="21" customHeight="1" x14ac:dyDescent="0.25"/>
    <row r="30" spans="1:15" ht="21" customHeight="1" x14ac:dyDescent="0.25"/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8"/>
  <sheetViews>
    <sheetView zoomScaleNormal="100" zoomScalePageLayoutView="70" workbookViewId="0">
      <selection activeCell="O20" sqref="O20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7.42578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298</v>
      </c>
      <c r="E1" s="261"/>
      <c r="F1" s="261"/>
      <c r="G1" s="261"/>
      <c r="H1" s="261"/>
      <c r="I1" s="262"/>
    </row>
    <row r="2" spans="3:9" ht="15" customHeight="1" x14ac:dyDescent="0.25">
      <c r="D2" s="272" t="s">
        <v>20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5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5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x14ac:dyDescent="0.25">
      <c r="A19" s="7" t="s">
        <v>299</v>
      </c>
      <c r="B19" s="7" t="s">
        <v>300</v>
      </c>
      <c r="C19" s="13" t="s">
        <v>12</v>
      </c>
      <c r="D19" s="67">
        <v>9781434710352</v>
      </c>
      <c r="E19" s="68"/>
      <c r="F19" s="69">
        <v>22.99</v>
      </c>
      <c r="G19" s="68"/>
      <c r="H19" s="68"/>
      <c r="I19" s="68"/>
    </row>
    <row r="20" spans="1:15" ht="36" x14ac:dyDescent="0.25">
      <c r="A20" s="63" t="s">
        <v>301</v>
      </c>
      <c r="B20" s="63" t="s">
        <v>302</v>
      </c>
      <c r="C20" s="63" t="s">
        <v>90</v>
      </c>
      <c r="D20" s="73">
        <v>9781434711939</v>
      </c>
      <c r="E20" s="74"/>
      <c r="F20" s="75">
        <v>49.99</v>
      </c>
      <c r="G20" s="74"/>
      <c r="H20" s="74"/>
      <c r="I20" s="74"/>
    </row>
    <row r="21" spans="1:15" x14ac:dyDescent="0.25">
      <c r="A21" s="7" t="s">
        <v>46</v>
      </c>
      <c r="B21" s="7" t="s">
        <v>45</v>
      </c>
      <c r="C21" s="13" t="s">
        <v>12</v>
      </c>
      <c r="D21" s="67">
        <v>9780781414418</v>
      </c>
      <c r="E21" s="68"/>
      <c r="F21" s="69">
        <v>22.99</v>
      </c>
      <c r="G21" s="68"/>
      <c r="H21" s="68"/>
      <c r="I21" s="68"/>
      <c r="O21" s="5"/>
    </row>
    <row r="22" spans="1:15" s="18" customFormat="1" ht="25.15" customHeight="1" x14ac:dyDescent="0.25">
      <c r="A22" s="63" t="s">
        <v>303</v>
      </c>
      <c r="B22" s="63" t="s">
        <v>302</v>
      </c>
      <c r="C22" s="74"/>
      <c r="D22" s="73">
        <v>9781434711915</v>
      </c>
      <c r="E22" s="74"/>
      <c r="F22" s="75">
        <v>10.99</v>
      </c>
      <c r="G22" s="74"/>
      <c r="H22" s="74"/>
      <c r="I22" s="74"/>
    </row>
    <row r="23" spans="1:15" ht="36" x14ac:dyDescent="0.25">
      <c r="A23" s="7" t="s">
        <v>304</v>
      </c>
      <c r="B23" s="7" t="s">
        <v>302</v>
      </c>
      <c r="C23" s="13" t="s">
        <v>16</v>
      </c>
      <c r="D23" s="67">
        <v>9781434711953</v>
      </c>
      <c r="E23" s="68"/>
      <c r="F23" s="69">
        <v>26.99</v>
      </c>
      <c r="G23" s="68"/>
      <c r="H23" s="68"/>
      <c r="I23" s="68"/>
    </row>
    <row r="24" spans="1:15" ht="24" x14ac:dyDescent="0.25">
      <c r="A24" s="63" t="s">
        <v>305</v>
      </c>
      <c r="B24" s="63" t="s">
        <v>306</v>
      </c>
      <c r="C24" s="86" t="s">
        <v>14</v>
      </c>
      <c r="D24" s="73">
        <v>9781434710321</v>
      </c>
      <c r="E24" s="74"/>
      <c r="F24" s="75">
        <v>9.99</v>
      </c>
      <c r="G24" s="74"/>
      <c r="H24" s="74"/>
      <c r="I24" s="74"/>
    </row>
    <row r="25" spans="1:15" ht="36" x14ac:dyDescent="0.25">
      <c r="A25" s="7" t="s">
        <v>307</v>
      </c>
      <c r="B25" s="7" t="s">
        <v>302</v>
      </c>
      <c r="C25" s="13" t="s">
        <v>14</v>
      </c>
      <c r="D25" s="67">
        <v>9781434711922</v>
      </c>
      <c r="E25" s="68"/>
      <c r="F25" s="69">
        <v>12.99</v>
      </c>
      <c r="G25" s="68"/>
      <c r="H25" s="68"/>
      <c r="I25" s="68"/>
    </row>
    <row r="26" spans="1:15" ht="24" x14ac:dyDescent="0.25">
      <c r="A26" s="63" t="s">
        <v>44</v>
      </c>
      <c r="B26" s="63" t="s">
        <v>45</v>
      </c>
      <c r="C26" s="86" t="s">
        <v>12</v>
      </c>
      <c r="D26" s="73">
        <v>9781434710253</v>
      </c>
      <c r="E26" s="74"/>
      <c r="F26" s="75">
        <v>10.99</v>
      </c>
      <c r="G26" s="74"/>
      <c r="H26" s="74"/>
      <c r="I26" s="74"/>
    </row>
    <row r="27" spans="1:15" ht="24" x14ac:dyDescent="0.25">
      <c r="A27" s="7" t="s">
        <v>42</v>
      </c>
      <c r="B27" s="7" t="s">
        <v>43</v>
      </c>
      <c r="C27" s="13" t="s">
        <v>14</v>
      </c>
      <c r="D27" s="67">
        <v>9781434710246</v>
      </c>
      <c r="E27" s="68"/>
      <c r="F27" s="69">
        <v>12.99</v>
      </c>
      <c r="G27" s="68"/>
      <c r="H27" s="68"/>
      <c r="I27" s="68"/>
    </row>
    <row r="28" spans="1:15" ht="36" x14ac:dyDescent="0.25">
      <c r="A28" s="63" t="s">
        <v>308</v>
      </c>
      <c r="B28" s="63" t="s">
        <v>302</v>
      </c>
      <c r="C28" s="74"/>
      <c r="D28" s="73">
        <v>9781434711946</v>
      </c>
      <c r="E28" s="74"/>
      <c r="F28" s="75">
        <v>69.989999999999995</v>
      </c>
      <c r="G28" s="74"/>
      <c r="H28" s="74"/>
      <c r="I28" s="74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zoomScaleNormal="100" workbookViewId="0">
      <selection activeCell="L26" sqref="L26"/>
    </sheetView>
  </sheetViews>
  <sheetFormatPr defaultRowHeight="15" x14ac:dyDescent="0.25"/>
  <cols>
    <col min="1" max="1" width="18.7109375" customWidth="1"/>
    <col min="2" max="2" width="18.7109375" style="6" customWidth="1"/>
    <col min="3" max="3" width="6.7109375" customWidth="1"/>
    <col min="4" max="4" width="13.7109375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5"/>
      <c r="D1" s="260" t="s">
        <v>309</v>
      </c>
      <c r="E1" s="261"/>
      <c r="F1" s="261"/>
      <c r="G1" s="261"/>
      <c r="H1" s="261"/>
      <c r="I1" s="262"/>
    </row>
    <row r="2" spans="3:9" x14ac:dyDescent="0.25">
      <c r="D2" s="263" t="s">
        <v>21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ht="21" customHeight="1" x14ac:dyDescent="0.25">
      <c r="D4" s="263"/>
      <c r="E4" s="264"/>
      <c r="F4" s="264"/>
      <c r="G4" s="264"/>
      <c r="H4" s="264"/>
      <c r="I4" s="265"/>
    </row>
    <row r="5" spans="3:9" ht="15.75" thickBot="1" x14ac:dyDescent="0.3">
      <c r="D5" s="266"/>
      <c r="E5" s="267"/>
      <c r="F5" s="267"/>
      <c r="G5" s="267"/>
      <c r="H5" s="267"/>
      <c r="I5" s="268"/>
    </row>
    <row r="19" spans="1:9" x14ac:dyDescent="0.25">
      <c r="A19" s="269" t="s">
        <v>0</v>
      </c>
      <c r="B19" s="270"/>
      <c r="C19" s="270"/>
      <c r="D19" s="270"/>
      <c r="E19" s="270"/>
      <c r="F19" s="270"/>
      <c r="G19" s="270"/>
      <c r="H19" s="270"/>
      <c r="I19" s="271"/>
    </row>
    <row r="20" spans="1:9" ht="27" customHeight="1" x14ac:dyDescent="0.25">
      <c r="A20" s="11" t="s">
        <v>1</v>
      </c>
      <c r="B20" s="11" t="s">
        <v>2</v>
      </c>
      <c r="C20" s="12" t="s">
        <v>10</v>
      </c>
      <c r="D20" s="11" t="s">
        <v>4</v>
      </c>
      <c r="E20" s="11" t="s">
        <v>5</v>
      </c>
      <c r="F20" s="11" t="s">
        <v>6</v>
      </c>
      <c r="G20" s="11" t="s">
        <v>11</v>
      </c>
      <c r="H20" s="11" t="s">
        <v>7</v>
      </c>
      <c r="I20" s="11" t="s">
        <v>8</v>
      </c>
    </row>
    <row r="21" spans="1:9" ht="24" x14ac:dyDescent="0.25">
      <c r="A21" s="7" t="s">
        <v>310</v>
      </c>
      <c r="B21" s="7" t="s">
        <v>311</v>
      </c>
      <c r="C21" s="13" t="s">
        <v>14</v>
      </c>
      <c r="D21" s="67">
        <v>9780768414806</v>
      </c>
      <c r="E21" s="68"/>
      <c r="F21" s="69">
        <v>16.989999999999998</v>
      </c>
      <c r="G21" s="68"/>
      <c r="H21" s="68"/>
      <c r="I21" s="68"/>
    </row>
    <row r="22" spans="1:9" x14ac:dyDescent="0.25">
      <c r="A22" s="63" t="s">
        <v>312</v>
      </c>
      <c r="B22" s="88" t="s">
        <v>313</v>
      </c>
      <c r="C22" s="86" t="s">
        <v>14</v>
      </c>
      <c r="D22" s="73">
        <v>9780768415667</v>
      </c>
      <c r="E22" s="74"/>
      <c r="F22" s="75">
        <v>16.989999999999998</v>
      </c>
      <c r="G22" s="74"/>
      <c r="H22" s="74"/>
      <c r="I22" s="74"/>
    </row>
    <row r="31" spans="1:9" s="6" customFormat="1" x14ac:dyDescent="0.25">
      <c r="A31"/>
      <c r="C31"/>
      <c r="D31"/>
      <c r="E31"/>
      <c r="I31"/>
    </row>
  </sheetData>
  <mergeCells count="3">
    <mergeCell ref="D1:I1"/>
    <mergeCell ref="D2:I5"/>
    <mergeCell ref="A19:I19"/>
  </mergeCells>
  <printOptions horizontalCentered="1"/>
  <pageMargins left="0.7" right="0.61071428571428577" top="0.33" bottom="0.43" header="0.3" footer="0.3"/>
  <pageSetup scale="7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9"/>
  <sheetViews>
    <sheetView zoomScaleNormal="100" zoomScalePageLayoutView="70" workbookViewId="0">
      <selection activeCell="K9" sqref="K9"/>
    </sheetView>
  </sheetViews>
  <sheetFormatPr defaultRowHeight="15" x14ac:dyDescent="0.25"/>
  <cols>
    <col min="1" max="1" width="19.7109375" customWidth="1"/>
    <col min="2" max="2" width="18.85546875" customWidth="1"/>
    <col min="3" max="3" width="6.7109375" customWidth="1"/>
    <col min="4" max="4" width="13.7109375" style="6" customWidth="1"/>
    <col min="5" max="5" width="3.7109375" customWidth="1"/>
    <col min="6" max="6" width="7.7109375" bestFit="1" customWidth="1"/>
    <col min="7" max="7" width="6.7109375" customWidth="1"/>
    <col min="8" max="8" width="8.7109375" style="6" customWidth="1"/>
    <col min="9" max="9" width="7.7109375" customWidth="1"/>
  </cols>
  <sheetData>
    <row r="1" spans="4:9" ht="61.5" customHeight="1" x14ac:dyDescent="0.35">
      <c r="D1" s="260" t="s">
        <v>315</v>
      </c>
      <c r="E1" s="261"/>
      <c r="F1" s="261"/>
      <c r="G1" s="261"/>
      <c r="H1" s="261"/>
      <c r="I1" s="262"/>
    </row>
    <row r="2" spans="4:9" ht="15" customHeight="1" x14ac:dyDescent="0.25">
      <c r="D2" s="263" t="s">
        <v>314</v>
      </c>
      <c r="E2" s="264"/>
      <c r="F2" s="264"/>
      <c r="G2" s="264"/>
      <c r="H2" s="264"/>
      <c r="I2" s="265"/>
    </row>
    <row r="3" spans="4:9" x14ac:dyDescent="0.25">
      <c r="D3" s="263"/>
      <c r="E3" s="264"/>
      <c r="F3" s="264"/>
      <c r="G3" s="264"/>
      <c r="H3" s="264"/>
      <c r="I3" s="265"/>
    </row>
    <row r="4" spans="4:9" ht="27" customHeight="1" thickBot="1" x14ac:dyDescent="0.3">
      <c r="D4" s="266"/>
      <c r="E4" s="267"/>
      <c r="F4" s="267"/>
      <c r="G4" s="267"/>
      <c r="H4" s="267"/>
      <c r="I4" s="268"/>
    </row>
    <row r="5" spans="4:9" x14ac:dyDescent="0.25">
      <c r="F5" s="38"/>
      <c r="G5" s="38"/>
      <c r="H5" s="38"/>
    </row>
    <row r="17" spans="1:9" ht="15.75" x14ac:dyDescent="0.25">
      <c r="A17" s="310" t="s">
        <v>0</v>
      </c>
      <c r="B17" s="310"/>
      <c r="C17" s="310"/>
      <c r="D17" s="310"/>
      <c r="E17" s="310"/>
      <c r="F17" s="310"/>
      <c r="G17" s="310"/>
      <c r="H17" s="310"/>
      <c r="I17" s="310"/>
    </row>
    <row r="18" spans="1:9" ht="27" customHeight="1" x14ac:dyDescent="0.25">
      <c r="A18" s="10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11</v>
      </c>
      <c r="H18" s="10" t="s">
        <v>7</v>
      </c>
      <c r="I18" s="10" t="s">
        <v>8</v>
      </c>
    </row>
    <row r="19" spans="1:9" x14ac:dyDescent="0.25">
      <c r="A19" s="90" t="s">
        <v>316</v>
      </c>
      <c r="B19" s="91"/>
      <c r="C19" s="92" t="s">
        <v>317</v>
      </c>
      <c r="D19" s="93">
        <v>9781627078719</v>
      </c>
      <c r="E19" s="91"/>
      <c r="F19" s="94">
        <v>15.99</v>
      </c>
      <c r="G19" s="91"/>
      <c r="H19" s="91"/>
      <c r="I19" s="91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3"/>
  <sheetViews>
    <sheetView zoomScaleNormal="100" zoomScalePageLayoutView="70" workbookViewId="0">
      <selection activeCell="U10" sqref="U10"/>
    </sheetView>
  </sheetViews>
  <sheetFormatPr defaultRowHeight="15" x14ac:dyDescent="0.25"/>
  <cols>
    <col min="1" max="1" width="18.85546875" customWidth="1"/>
    <col min="2" max="2" width="11.42578125" style="6" bestFit="1" customWidth="1"/>
    <col min="3" max="3" width="7.140625" customWidth="1"/>
    <col min="4" max="4" width="15.7109375" bestFit="1" customWidth="1"/>
    <col min="5" max="5" width="4.140625" customWidth="1"/>
    <col min="6" max="6" width="7.7109375" style="6" customWidth="1"/>
    <col min="7" max="7" width="7.42578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322</v>
      </c>
      <c r="E1" s="261"/>
      <c r="F1" s="261"/>
      <c r="G1" s="261"/>
      <c r="H1" s="261"/>
      <c r="I1" s="262"/>
    </row>
    <row r="2" spans="3:9" ht="15" customHeight="1" x14ac:dyDescent="0.25">
      <c r="D2" s="272" t="s">
        <v>56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3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3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3" ht="36" x14ac:dyDescent="0.25">
      <c r="A19" s="7" t="s">
        <v>318</v>
      </c>
      <c r="B19" s="68"/>
      <c r="C19" s="68"/>
      <c r="D19" s="78">
        <v>759830249256</v>
      </c>
      <c r="E19" s="68"/>
      <c r="F19" s="69">
        <v>14.99</v>
      </c>
      <c r="G19" s="68"/>
      <c r="H19" s="68"/>
      <c r="I19" s="68"/>
    </row>
    <row r="20" spans="1:13" ht="36" x14ac:dyDescent="0.25">
      <c r="A20" s="9" t="s">
        <v>319</v>
      </c>
      <c r="B20" s="74"/>
      <c r="C20" s="74"/>
      <c r="D20" s="79">
        <v>759830249218</v>
      </c>
      <c r="E20" s="74"/>
      <c r="F20" s="75">
        <v>14.99</v>
      </c>
      <c r="G20" s="74"/>
      <c r="H20" s="74"/>
      <c r="I20" s="74"/>
    </row>
    <row r="21" spans="1:13" ht="36" x14ac:dyDescent="0.25">
      <c r="A21" s="8" t="s">
        <v>320</v>
      </c>
      <c r="B21" s="68"/>
      <c r="C21" s="68"/>
      <c r="D21" s="78">
        <v>759830237802</v>
      </c>
      <c r="E21" s="68"/>
      <c r="F21" s="69">
        <v>14.99</v>
      </c>
      <c r="G21" s="68"/>
      <c r="H21" s="68"/>
      <c r="I21" s="68"/>
      <c r="M21" s="5"/>
    </row>
    <row r="22" spans="1:13" s="18" customFormat="1" ht="36" x14ac:dyDescent="0.25">
      <c r="A22" s="9" t="s">
        <v>321</v>
      </c>
      <c r="B22" s="74"/>
      <c r="C22" s="74"/>
      <c r="D22" s="79">
        <v>759830237789</v>
      </c>
      <c r="E22" s="74"/>
      <c r="F22" s="75">
        <v>14.99</v>
      </c>
      <c r="G22" s="74"/>
      <c r="H22" s="74"/>
      <c r="I22" s="74"/>
    </row>
    <row r="23" spans="1:13" ht="24" x14ac:dyDescent="0.25">
      <c r="A23" s="7" t="s">
        <v>57</v>
      </c>
      <c r="B23" s="68"/>
      <c r="C23" s="68"/>
      <c r="D23" s="78">
        <v>759830237796</v>
      </c>
      <c r="E23" s="68"/>
      <c r="F23" s="69">
        <v>14.99</v>
      </c>
      <c r="G23" s="68"/>
      <c r="H23" s="68"/>
      <c r="I23" s="68"/>
    </row>
  </sheetData>
  <mergeCells count="3">
    <mergeCell ref="D1:I1"/>
    <mergeCell ref="D2:I4"/>
    <mergeCell ref="A17:I17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8"/>
  <sheetViews>
    <sheetView zoomScaleNormal="100" zoomScaleSheetLayoutView="82" zoomScalePageLayoutView="85" workbookViewId="0">
      <selection activeCell="L12" sqref="L12"/>
    </sheetView>
  </sheetViews>
  <sheetFormatPr defaultRowHeight="15" x14ac:dyDescent="0.25"/>
  <cols>
    <col min="1" max="1" width="18.7109375" customWidth="1"/>
    <col min="2" max="2" width="14.140625" style="6" bestFit="1" customWidth="1"/>
    <col min="3" max="3" width="6.7109375" customWidth="1"/>
    <col min="4" max="4" width="13.7109375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x14ac:dyDescent="0.35">
      <c r="C1" s="5"/>
      <c r="D1" s="260" t="s">
        <v>323</v>
      </c>
      <c r="E1" s="261"/>
      <c r="F1" s="261"/>
      <c r="G1" s="261"/>
      <c r="H1" s="261"/>
      <c r="I1" s="262"/>
    </row>
    <row r="2" spans="3:9" ht="15" customHeight="1" x14ac:dyDescent="0.25">
      <c r="D2" s="311" t="s">
        <v>22</v>
      </c>
      <c r="E2" s="312"/>
      <c r="F2" s="312"/>
      <c r="G2" s="312"/>
      <c r="H2" s="312"/>
      <c r="I2" s="313"/>
    </row>
    <row r="3" spans="3:9" x14ac:dyDescent="0.25">
      <c r="D3" s="311"/>
      <c r="E3" s="312"/>
      <c r="F3" s="312"/>
      <c r="G3" s="312"/>
      <c r="H3" s="312"/>
      <c r="I3" s="313"/>
    </row>
    <row r="4" spans="3:9" x14ac:dyDescent="0.25">
      <c r="D4" s="311"/>
      <c r="E4" s="312"/>
      <c r="F4" s="312"/>
      <c r="G4" s="312"/>
      <c r="H4" s="312"/>
      <c r="I4" s="313"/>
    </row>
    <row r="5" spans="3:9" ht="48" customHeight="1" thickBot="1" x14ac:dyDescent="0.3">
      <c r="D5" s="302"/>
      <c r="E5" s="303"/>
      <c r="F5" s="303"/>
      <c r="G5" s="303"/>
      <c r="H5" s="303"/>
      <c r="I5" s="304"/>
    </row>
    <row r="18" spans="1:13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3" ht="27" customHeight="1" x14ac:dyDescent="0.25">
      <c r="A19" s="11" t="s">
        <v>1</v>
      </c>
      <c r="B19" s="11" t="s">
        <v>2</v>
      </c>
      <c r="C19" s="11" t="s">
        <v>3</v>
      </c>
      <c r="D19" s="11" t="s">
        <v>4</v>
      </c>
      <c r="E19" s="11" t="s">
        <v>5</v>
      </c>
      <c r="F19" s="11" t="s">
        <v>6</v>
      </c>
      <c r="G19" s="11" t="s">
        <v>11</v>
      </c>
      <c r="H19" s="11" t="s">
        <v>7</v>
      </c>
      <c r="I19" s="11" t="s">
        <v>8</v>
      </c>
    </row>
    <row r="20" spans="1:13" ht="36" x14ac:dyDescent="0.25">
      <c r="A20" s="7" t="s">
        <v>324</v>
      </c>
      <c r="B20" s="7" t="s">
        <v>23</v>
      </c>
      <c r="C20" s="13" t="s">
        <v>14</v>
      </c>
      <c r="D20" s="67">
        <v>9781455542499</v>
      </c>
      <c r="E20" s="68"/>
      <c r="F20" s="69">
        <v>16.989999999999998</v>
      </c>
      <c r="G20" s="69">
        <v>9.9700000000000006</v>
      </c>
      <c r="H20" s="68"/>
      <c r="I20" s="68"/>
    </row>
    <row r="21" spans="1:13" x14ac:dyDescent="0.25">
      <c r="A21" s="63" t="s">
        <v>325</v>
      </c>
      <c r="B21" s="63" t="s">
        <v>326</v>
      </c>
      <c r="C21" s="86" t="s">
        <v>12</v>
      </c>
      <c r="D21" s="73">
        <v>9781478948124</v>
      </c>
      <c r="E21" s="74"/>
      <c r="F21" s="75">
        <v>20</v>
      </c>
      <c r="G21" s="75">
        <v>15.97</v>
      </c>
      <c r="H21" s="74"/>
      <c r="I21" s="74"/>
    </row>
    <row r="22" spans="1:13" ht="24" x14ac:dyDescent="0.25">
      <c r="A22" s="7" t="s">
        <v>327</v>
      </c>
      <c r="B22" s="7" t="s">
        <v>23</v>
      </c>
      <c r="C22" s="13" t="s">
        <v>14</v>
      </c>
      <c r="D22" s="67">
        <v>9781478976035</v>
      </c>
      <c r="E22" s="68"/>
      <c r="F22" s="69">
        <v>13.99</v>
      </c>
      <c r="G22" s="69">
        <v>11.97</v>
      </c>
      <c r="H22" s="68"/>
      <c r="I22" s="68"/>
      <c r="M22" s="5"/>
    </row>
    <row r="23" spans="1:13" x14ac:dyDescent="0.25">
      <c r="A23" s="63" t="s">
        <v>328</v>
      </c>
      <c r="B23" s="63" t="s">
        <v>23</v>
      </c>
      <c r="C23" s="86" t="s">
        <v>12</v>
      </c>
      <c r="D23" s="73">
        <v>9781455560066</v>
      </c>
      <c r="E23" s="74"/>
      <c r="F23" s="75">
        <v>24</v>
      </c>
      <c r="G23" s="75">
        <v>19.97</v>
      </c>
      <c r="H23" s="74"/>
      <c r="I23" s="74"/>
    </row>
    <row r="24" spans="1:13" ht="36" x14ac:dyDescent="0.25">
      <c r="A24" s="7" t="s">
        <v>329</v>
      </c>
      <c r="B24" s="7" t="s">
        <v>23</v>
      </c>
      <c r="C24" s="13" t="s">
        <v>14</v>
      </c>
      <c r="D24" s="67">
        <v>9781455542512</v>
      </c>
      <c r="E24" s="68"/>
      <c r="F24" s="69">
        <v>16.989999999999998</v>
      </c>
      <c r="G24" s="69">
        <v>9.9700000000000006</v>
      </c>
      <c r="H24" s="68"/>
      <c r="I24" s="68"/>
    </row>
    <row r="25" spans="1:13" x14ac:dyDescent="0.25">
      <c r="A25" s="63" t="s">
        <v>330</v>
      </c>
      <c r="B25" s="63" t="s">
        <v>23</v>
      </c>
      <c r="C25" s="86" t="s">
        <v>14</v>
      </c>
      <c r="D25" s="73">
        <v>9781455559886</v>
      </c>
      <c r="E25" s="74"/>
      <c r="F25" s="75">
        <v>14.99</v>
      </c>
      <c r="G25" s="75">
        <v>7.49</v>
      </c>
      <c r="H25" s="74"/>
      <c r="I25" s="74"/>
    </row>
    <row r="26" spans="1:13" ht="36" x14ac:dyDescent="0.25">
      <c r="A26" s="7" t="s">
        <v>331</v>
      </c>
      <c r="B26" s="7" t="s">
        <v>23</v>
      </c>
      <c r="C26" s="13" t="s">
        <v>14</v>
      </c>
      <c r="D26" s="67">
        <v>9781455542475</v>
      </c>
      <c r="E26" s="68"/>
      <c r="F26" s="69">
        <v>16.989999999999998</v>
      </c>
      <c r="G26" s="69">
        <v>9.9700000000000006</v>
      </c>
      <c r="H26" s="68"/>
      <c r="I26" s="68"/>
    </row>
    <row r="27" spans="1:13" x14ac:dyDescent="0.25">
      <c r="A27" s="63" t="s">
        <v>332</v>
      </c>
      <c r="B27" s="63" t="s">
        <v>333</v>
      </c>
      <c r="C27" s="86" t="s">
        <v>14</v>
      </c>
      <c r="D27" s="73">
        <v>9781455561308</v>
      </c>
      <c r="E27" s="74"/>
      <c r="F27" s="75">
        <v>15.99</v>
      </c>
      <c r="G27" s="75">
        <v>7.99</v>
      </c>
      <c r="H27" s="74"/>
      <c r="I27" s="74"/>
    </row>
    <row r="28" spans="1:13" x14ac:dyDescent="0.25">
      <c r="A28" s="7" t="s">
        <v>334</v>
      </c>
      <c r="B28" s="7" t="s">
        <v>335</v>
      </c>
      <c r="C28" s="13" t="s">
        <v>14</v>
      </c>
      <c r="D28" s="67">
        <v>9781455553945</v>
      </c>
      <c r="E28" s="68"/>
      <c r="F28" s="69">
        <v>15.99</v>
      </c>
      <c r="G28" s="69">
        <v>7.99</v>
      </c>
      <c r="H28" s="68"/>
      <c r="I28" s="68"/>
    </row>
    <row r="29" spans="1:13" x14ac:dyDescent="0.25">
      <c r="A29" s="63" t="s">
        <v>336</v>
      </c>
      <c r="B29" s="63" t="s">
        <v>337</v>
      </c>
      <c r="C29" s="86" t="s">
        <v>14</v>
      </c>
      <c r="D29" s="73">
        <v>9780892969982</v>
      </c>
      <c r="E29" s="74"/>
      <c r="F29" s="75">
        <v>14.99</v>
      </c>
      <c r="G29" s="75">
        <v>7.49</v>
      </c>
      <c r="H29" s="74"/>
      <c r="I29" s="74"/>
    </row>
    <row r="41" spans="1:10" ht="144.6" customHeight="1" x14ac:dyDescent="0.25">
      <c r="A41" s="21"/>
      <c r="B41" s="22"/>
      <c r="C41" s="22"/>
      <c r="D41" s="23"/>
      <c r="E41" s="23"/>
      <c r="F41" s="23"/>
      <c r="G41" s="24"/>
      <c r="H41" s="24"/>
      <c r="I41" s="22"/>
      <c r="J41" s="25"/>
    </row>
    <row r="42" spans="1:10" x14ac:dyDescent="0.25">
      <c r="A42" s="21"/>
      <c r="B42" s="22"/>
      <c r="C42" s="22"/>
      <c r="D42" s="23"/>
      <c r="E42" s="23"/>
      <c r="F42" s="23"/>
      <c r="G42" s="24"/>
      <c r="H42" s="24"/>
      <c r="I42" s="22"/>
      <c r="J42" s="25"/>
    </row>
    <row r="58" ht="29.45" customHeight="1" x14ac:dyDescent="0.25"/>
  </sheetData>
  <mergeCells count="3">
    <mergeCell ref="D1:I1"/>
    <mergeCell ref="D2:I5"/>
    <mergeCell ref="A18:I1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1"/>
  <sheetViews>
    <sheetView zoomScaleNormal="100" zoomScaleSheetLayoutView="100" zoomScalePageLayoutView="85" workbookViewId="0">
      <selection activeCell="G22" sqref="G22"/>
    </sheetView>
  </sheetViews>
  <sheetFormatPr defaultRowHeight="15" x14ac:dyDescent="0.25"/>
  <cols>
    <col min="1" max="1" width="18.7109375" customWidth="1"/>
    <col min="2" max="2" width="16" style="6" bestFit="1" customWidth="1"/>
    <col min="3" max="3" width="6.7109375" customWidth="1"/>
    <col min="4" max="4" width="13.7109375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thickBot="1" x14ac:dyDescent="0.4">
      <c r="C1" s="5"/>
      <c r="D1" s="260" t="s">
        <v>338</v>
      </c>
      <c r="E1" s="261"/>
      <c r="F1" s="261"/>
      <c r="G1" s="261"/>
      <c r="H1" s="261"/>
      <c r="I1" s="262"/>
    </row>
    <row r="2" spans="3:9" ht="15" customHeight="1" x14ac:dyDescent="0.25">
      <c r="D2" s="314" t="s">
        <v>339</v>
      </c>
      <c r="E2" s="315"/>
      <c r="F2" s="315"/>
      <c r="G2" s="315"/>
      <c r="H2" s="315"/>
      <c r="I2" s="316"/>
    </row>
    <row r="3" spans="3:9" x14ac:dyDescent="0.25">
      <c r="D3" s="311"/>
      <c r="E3" s="312"/>
      <c r="F3" s="312"/>
      <c r="G3" s="312"/>
      <c r="H3" s="312"/>
      <c r="I3" s="313"/>
    </row>
    <row r="4" spans="3:9" ht="15.75" thickBot="1" x14ac:dyDescent="0.3">
      <c r="D4" s="302"/>
      <c r="E4" s="303"/>
      <c r="F4" s="303"/>
      <c r="G4" s="303"/>
      <c r="H4" s="303"/>
      <c r="I4" s="304"/>
    </row>
    <row r="17" spans="1:13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3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3" ht="24" x14ac:dyDescent="0.25">
      <c r="A19" s="7" t="s">
        <v>86</v>
      </c>
      <c r="B19" s="68"/>
      <c r="C19" s="13" t="s">
        <v>13</v>
      </c>
      <c r="D19" s="67">
        <v>9781470734046</v>
      </c>
      <c r="E19" s="68"/>
      <c r="F19" s="69">
        <v>24.99</v>
      </c>
      <c r="G19" s="68"/>
      <c r="H19" s="68"/>
      <c r="I19" s="68"/>
    </row>
    <row r="20" spans="1:13" x14ac:dyDescent="0.25">
      <c r="A20" s="63" t="s">
        <v>340</v>
      </c>
      <c r="B20" s="63" t="s">
        <v>341</v>
      </c>
      <c r="C20" s="86" t="s">
        <v>12</v>
      </c>
      <c r="D20" s="73">
        <v>9781470748470</v>
      </c>
      <c r="E20" s="74"/>
      <c r="F20" s="75">
        <v>12.99</v>
      </c>
      <c r="G20" s="74"/>
      <c r="H20" s="74"/>
      <c r="I20" s="74"/>
    </row>
    <row r="21" spans="1:13" x14ac:dyDescent="0.25">
      <c r="A21" s="7" t="s">
        <v>342</v>
      </c>
      <c r="B21" s="68"/>
      <c r="C21" s="13" t="s">
        <v>12</v>
      </c>
      <c r="D21" s="67">
        <v>9781470748463</v>
      </c>
      <c r="E21" s="68"/>
      <c r="F21" s="69">
        <v>14.99</v>
      </c>
      <c r="G21" s="68"/>
      <c r="H21" s="68"/>
      <c r="I21" s="68"/>
      <c r="M21" s="5"/>
    </row>
    <row r="22" spans="1:13" ht="24" x14ac:dyDescent="0.25">
      <c r="A22" s="63" t="s">
        <v>88</v>
      </c>
      <c r="B22" s="63" t="s">
        <v>47</v>
      </c>
      <c r="C22" s="86" t="s">
        <v>12</v>
      </c>
      <c r="D22" s="73">
        <v>9781470748456</v>
      </c>
      <c r="E22" s="74"/>
      <c r="F22" s="75">
        <v>14.99</v>
      </c>
      <c r="G22" s="74"/>
      <c r="H22" s="74"/>
      <c r="I22" s="74"/>
    </row>
    <row r="23" spans="1:13" ht="24" x14ac:dyDescent="0.25">
      <c r="A23" s="7" t="s">
        <v>87</v>
      </c>
      <c r="B23" s="68"/>
      <c r="C23" s="13" t="s">
        <v>13</v>
      </c>
      <c r="D23" s="67">
        <v>9781470742713</v>
      </c>
      <c r="E23" s="68"/>
      <c r="F23" s="69">
        <v>34.99</v>
      </c>
      <c r="G23" s="68"/>
      <c r="H23" s="68"/>
      <c r="I23" s="68"/>
    </row>
    <row r="24" spans="1:13" ht="36" x14ac:dyDescent="0.25">
      <c r="A24" s="63" t="s">
        <v>85</v>
      </c>
      <c r="B24" s="74"/>
      <c r="C24" s="86" t="s">
        <v>13</v>
      </c>
      <c r="D24" s="73">
        <v>9781470726881</v>
      </c>
      <c r="E24" s="74"/>
      <c r="F24" s="75">
        <v>34.99</v>
      </c>
      <c r="G24" s="74"/>
      <c r="H24" s="74"/>
      <c r="I24" s="74"/>
    </row>
    <row r="25" spans="1:13" ht="36" x14ac:dyDescent="0.25">
      <c r="A25" s="7" t="s">
        <v>48</v>
      </c>
      <c r="B25" s="68"/>
      <c r="C25" s="13" t="s">
        <v>13</v>
      </c>
      <c r="D25" s="67">
        <v>9781470722159</v>
      </c>
      <c r="E25" s="68"/>
      <c r="F25" s="69">
        <v>34.99</v>
      </c>
      <c r="G25" s="68"/>
      <c r="H25" s="68"/>
      <c r="I25" s="68"/>
    </row>
    <row r="26" spans="1:13" ht="24" x14ac:dyDescent="0.25">
      <c r="A26" s="63" t="s">
        <v>343</v>
      </c>
      <c r="B26" s="63" t="s">
        <v>344</v>
      </c>
      <c r="C26" s="86" t="s">
        <v>12</v>
      </c>
      <c r="D26" s="73">
        <v>9781470748616</v>
      </c>
      <c r="E26" s="74"/>
      <c r="F26" s="75">
        <v>19.989999999999998</v>
      </c>
      <c r="G26" s="74"/>
      <c r="H26" s="74"/>
      <c r="I26" s="74"/>
    </row>
    <row r="27" spans="1:13" ht="24" x14ac:dyDescent="0.25">
      <c r="A27" s="7" t="s">
        <v>345</v>
      </c>
      <c r="B27" s="7" t="s">
        <v>346</v>
      </c>
      <c r="C27" s="13" t="s">
        <v>12</v>
      </c>
      <c r="D27" s="67">
        <v>9781470748623</v>
      </c>
      <c r="E27" s="8"/>
      <c r="F27" s="69">
        <v>16.989999999999998</v>
      </c>
      <c r="G27" s="8"/>
      <c r="H27" s="8"/>
      <c r="I27" s="8"/>
    </row>
    <row r="28" spans="1:13" ht="24" x14ac:dyDescent="0.25">
      <c r="A28" s="63" t="s">
        <v>89</v>
      </c>
      <c r="B28" s="74"/>
      <c r="C28" s="86" t="s">
        <v>13</v>
      </c>
      <c r="D28" s="73">
        <v>9781470742706</v>
      </c>
      <c r="E28" s="74"/>
      <c r="F28" s="75">
        <v>34.99</v>
      </c>
      <c r="G28" s="74"/>
      <c r="H28" s="74"/>
      <c r="I28" s="74"/>
    </row>
    <row r="39" spans="1:10" x14ac:dyDescent="0.25">
      <c r="A39" s="21"/>
      <c r="B39" s="22"/>
      <c r="C39" s="22"/>
      <c r="D39" s="23"/>
      <c r="E39" s="23"/>
      <c r="F39" s="23"/>
      <c r="G39" s="24"/>
      <c r="H39" s="24"/>
      <c r="I39" s="22"/>
    </row>
    <row r="40" spans="1:10" x14ac:dyDescent="0.25">
      <c r="A40" s="21"/>
      <c r="B40" s="22"/>
      <c r="C40" s="22"/>
      <c r="D40" s="23"/>
      <c r="E40" s="23"/>
      <c r="F40" s="23"/>
      <c r="G40" s="24"/>
      <c r="H40" s="24"/>
      <c r="I40" s="22"/>
    </row>
    <row r="44" spans="1:10" ht="144.6" customHeight="1" x14ac:dyDescent="0.25">
      <c r="J44" s="25"/>
    </row>
    <row r="45" spans="1:10" x14ac:dyDescent="0.25">
      <c r="J45" s="25"/>
    </row>
    <row r="61" ht="29.45" customHeight="1" x14ac:dyDescent="0.25"/>
  </sheetData>
  <mergeCells count="3">
    <mergeCell ref="D1:I1"/>
    <mergeCell ref="D2:I4"/>
    <mergeCell ref="A17:I17"/>
  </mergeCells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Normal="100" workbookViewId="0">
      <selection activeCell="A24" sqref="A24:I24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3.7109375" customWidth="1"/>
    <col min="6" max="6" width="7.7109375" style="6" bestFit="1" customWidth="1"/>
    <col min="7" max="7" width="7.7109375" style="6" customWidth="1"/>
    <col min="8" max="8" width="8.7109375" style="6" customWidth="1"/>
    <col min="9" max="9" width="7.7109375" customWidth="1"/>
    <col min="10" max="14" width="8.7109375" customWidth="1"/>
  </cols>
  <sheetData>
    <row r="1" spans="3:9" ht="61.5" customHeight="1" x14ac:dyDescent="0.35">
      <c r="C1" s="5"/>
      <c r="D1" s="260" t="s">
        <v>123</v>
      </c>
      <c r="E1" s="261"/>
      <c r="F1" s="261"/>
      <c r="G1" s="261"/>
      <c r="H1" s="261"/>
      <c r="I1" s="262"/>
    </row>
    <row r="2" spans="3:9" ht="27.6" customHeight="1" x14ac:dyDescent="0.25">
      <c r="D2" s="263" t="s">
        <v>15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ht="15.75" thickBot="1" x14ac:dyDescent="0.3">
      <c r="D4" s="266"/>
      <c r="E4" s="267"/>
      <c r="F4" s="267"/>
      <c r="G4" s="267"/>
      <c r="H4" s="267"/>
      <c r="I4" s="268"/>
    </row>
    <row r="24" spans="1:14" x14ac:dyDescent="0.25">
      <c r="A24" s="269" t="s">
        <v>0</v>
      </c>
      <c r="B24" s="270"/>
      <c r="C24" s="270"/>
      <c r="D24" s="270"/>
      <c r="E24" s="270"/>
      <c r="F24" s="270"/>
      <c r="G24" s="270"/>
      <c r="H24" s="270"/>
      <c r="I24" s="271"/>
    </row>
    <row r="25" spans="1:14" ht="27" customHeight="1" x14ac:dyDescent="0.25">
      <c r="A25" s="11" t="s">
        <v>1</v>
      </c>
      <c r="B25" s="11" t="s">
        <v>2</v>
      </c>
      <c r="C25" s="12" t="s">
        <v>10</v>
      </c>
      <c r="D25" s="11" t="s">
        <v>4</v>
      </c>
      <c r="E25" s="11" t="s">
        <v>5</v>
      </c>
      <c r="F25" s="11" t="s">
        <v>6</v>
      </c>
      <c r="G25" s="11" t="s">
        <v>11</v>
      </c>
      <c r="H25" s="11" t="s">
        <v>7</v>
      </c>
      <c r="I25" s="11" t="s">
        <v>8</v>
      </c>
    </row>
    <row r="26" spans="1:14" ht="24" x14ac:dyDescent="0.25">
      <c r="A26" s="71" t="s">
        <v>125</v>
      </c>
      <c r="B26" s="74"/>
      <c r="C26" s="72" t="s">
        <v>12</v>
      </c>
      <c r="D26" s="73">
        <v>9781462745203</v>
      </c>
      <c r="E26" s="74"/>
      <c r="F26" s="75">
        <v>12.99</v>
      </c>
      <c r="G26" s="75">
        <v>9.9700000000000006</v>
      </c>
      <c r="H26" s="74"/>
      <c r="I26" s="74"/>
    </row>
    <row r="27" spans="1:14" x14ac:dyDescent="0.25">
      <c r="A27" s="65" t="s">
        <v>126</v>
      </c>
      <c r="B27" s="65" t="s">
        <v>127</v>
      </c>
      <c r="C27" s="66" t="s">
        <v>12</v>
      </c>
      <c r="D27" s="67">
        <v>9781462776344</v>
      </c>
      <c r="E27" s="68"/>
      <c r="F27" s="69">
        <v>16.989999999999998</v>
      </c>
      <c r="G27" s="69">
        <v>10.97</v>
      </c>
      <c r="H27" s="68"/>
      <c r="I27" s="68"/>
    </row>
    <row r="28" spans="1:14" x14ac:dyDescent="0.25">
      <c r="A28" s="71" t="s">
        <v>128</v>
      </c>
      <c r="B28" s="71" t="s">
        <v>62</v>
      </c>
      <c r="C28" s="72" t="s">
        <v>12</v>
      </c>
      <c r="D28" s="73">
        <v>9781462742660</v>
      </c>
      <c r="E28" s="74"/>
      <c r="F28" s="75">
        <v>12.99</v>
      </c>
      <c r="G28" s="75">
        <v>9.9700000000000006</v>
      </c>
      <c r="H28" s="74"/>
      <c r="I28" s="74"/>
      <c r="N28" s="5"/>
    </row>
    <row r="29" spans="1:14" x14ac:dyDescent="0.25">
      <c r="A29" s="65" t="s">
        <v>129</v>
      </c>
      <c r="B29" s="65" t="s">
        <v>130</v>
      </c>
      <c r="C29" s="66" t="s">
        <v>12</v>
      </c>
      <c r="D29" s="67">
        <v>9781433691638</v>
      </c>
      <c r="E29" s="68"/>
      <c r="F29" s="69">
        <v>12.99</v>
      </c>
      <c r="G29" s="69">
        <v>9.9700000000000006</v>
      </c>
      <c r="H29" s="68"/>
      <c r="I29" s="68"/>
    </row>
    <row r="30" spans="1:14" ht="24" x14ac:dyDescent="0.25">
      <c r="A30" s="65" t="s">
        <v>59</v>
      </c>
      <c r="B30" s="68"/>
      <c r="C30" s="66" t="s">
        <v>12</v>
      </c>
      <c r="D30" s="67">
        <v>9781433648212</v>
      </c>
      <c r="E30" s="68"/>
      <c r="F30" s="69">
        <v>49.99</v>
      </c>
      <c r="G30" s="69">
        <v>34.97</v>
      </c>
      <c r="H30" s="68"/>
      <c r="I30" s="68"/>
    </row>
    <row r="31" spans="1:14" ht="36" x14ac:dyDescent="0.25">
      <c r="A31" s="71" t="s">
        <v>133</v>
      </c>
      <c r="B31" s="74"/>
      <c r="C31" s="72" t="s">
        <v>12</v>
      </c>
      <c r="D31" s="73">
        <v>9781433644146</v>
      </c>
      <c r="E31" s="74"/>
      <c r="F31" s="75">
        <v>44.99</v>
      </c>
      <c r="G31" s="75">
        <v>26.97</v>
      </c>
      <c r="H31" s="74"/>
      <c r="I31" s="74"/>
    </row>
    <row r="32" spans="1:14" ht="24" x14ac:dyDescent="0.25">
      <c r="A32" s="71" t="s">
        <v>131</v>
      </c>
      <c r="B32" s="71" t="s">
        <v>132</v>
      </c>
      <c r="C32" s="72" t="s">
        <v>14</v>
      </c>
      <c r="D32" s="73">
        <v>9781462745173</v>
      </c>
      <c r="E32" s="74"/>
      <c r="F32" s="75">
        <v>3.99</v>
      </c>
      <c r="G32" s="74"/>
      <c r="H32" s="74"/>
      <c r="I32" s="74"/>
    </row>
    <row r="33" spans="1:9" ht="24" x14ac:dyDescent="0.25">
      <c r="A33" s="65" t="s">
        <v>124</v>
      </c>
      <c r="B33" s="68"/>
      <c r="C33" s="68"/>
      <c r="D33" s="76">
        <v>81407003566</v>
      </c>
      <c r="E33" s="68"/>
      <c r="F33" s="69">
        <v>12.99</v>
      </c>
      <c r="G33" s="68"/>
      <c r="H33" s="68"/>
      <c r="I33" s="68"/>
    </row>
    <row r="34" spans="1:9" ht="24" x14ac:dyDescent="0.25">
      <c r="A34" s="65" t="s">
        <v>134</v>
      </c>
      <c r="B34" s="68"/>
      <c r="C34" s="68"/>
      <c r="D34" s="76">
        <v>81407011592</v>
      </c>
      <c r="E34" s="68"/>
      <c r="F34" s="69">
        <v>105.99</v>
      </c>
      <c r="G34" s="68"/>
      <c r="H34" s="68"/>
      <c r="I34" s="68"/>
    </row>
    <row r="35" spans="1:9" ht="24" x14ac:dyDescent="0.25">
      <c r="A35" s="71" t="s">
        <v>135</v>
      </c>
      <c r="B35" s="74"/>
      <c r="C35" s="74"/>
      <c r="D35" s="73">
        <v>9780805469615</v>
      </c>
      <c r="E35" s="74"/>
      <c r="F35" s="75">
        <v>11.99</v>
      </c>
      <c r="G35" s="74"/>
      <c r="H35" s="74"/>
      <c r="I35" s="74"/>
    </row>
    <row r="36" spans="1:9" ht="24" x14ac:dyDescent="0.25">
      <c r="A36" s="65" t="s">
        <v>136</v>
      </c>
      <c r="B36" s="68"/>
      <c r="C36" s="68"/>
      <c r="D36" s="76">
        <v>81407005799</v>
      </c>
      <c r="E36" s="68"/>
      <c r="F36" s="69">
        <v>8.49</v>
      </c>
      <c r="G36" s="68"/>
      <c r="H36" s="68"/>
      <c r="I36" s="68"/>
    </row>
    <row r="37" spans="1:9" ht="24" x14ac:dyDescent="0.25">
      <c r="A37" s="71" t="s">
        <v>137</v>
      </c>
      <c r="B37" s="74"/>
      <c r="C37" s="74"/>
      <c r="D37" s="77">
        <v>81407003856</v>
      </c>
      <c r="E37" s="74"/>
      <c r="F37" s="75">
        <v>18.989999999999998</v>
      </c>
      <c r="G37" s="74"/>
      <c r="H37" s="74"/>
      <c r="I37" s="74"/>
    </row>
    <row r="38" spans="1:9" ht="24" x14ac:dyDescent="0.25">
      <c r="A38" s="65" t="s">
        <v>138</v>
      </c>
      <c r="B38" s="68"/>
      <c r="C38" s="68"/>
      <c r="D38" s="76">
        <v>81407002873</v>
      </c>
      <c r="E38" s="68"/>
      <c r="F38" s="69">
        <v>8.49</v>
      </c>
      <c r="G38" s="68"/>
      <c r="H38" s="68"/>
      <c r="I38" s="68"/>
    </row>
  </sheetData>
  <mergeCells count="3">
    <mergeCell ref="D1:I1"/>
    <mergeCell ref="D2:I4"/>
    <mergeCell ref="A24:I24"/>
  </mergeCells>
  <pageMargins left="0.7" right="0.61071428571428599" top="0.75" bottom="0.75" header="0.3" footer="0.3"/>
  <pageSetup scale="9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21"/>
  <sheetViews>
    <sheetView showGridLines="0" zoomScaleNormal="100" workbookViewId="0">
      <selection activeCell="P18" sqref="P18"/>
    </sheetView>
  </sheetViews>
  <sheetFormatPr defaultRowHeight="15" x14ac:dyDescent="0.25"/>
  <cols>
    <col min="1" max="1" width="6.140625" style="5" bestFit="1" customWidth="1"/>
    <col min="2" max="2" width="14.7109375" customWidth="1"/>
    <col min="3" max="3" width="40.28515625" customWidth="1"/>
    <col min="4" max="4" width="19.140625" style="5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40"/>
    <col min="10" max="11" width="9.140625" style="41"/>
  </cols>
  <sheetData>
    <row r="1" spans="1:11" ht="37.5" customHeight="1" thickBot="1" x14ac:dyDescent="0.3">
      <c r="A1" s="169"/>
      <c r="B1" s="168"/>
      <c r="C1" s="168"/>
      <c r="D1" s="169"/>
      <c r="E1" s="168"/>
      <c r="F1" s="168"/>
      <c r="G1" s="167" t="s">
        <v>688</v>
      </c>
    </row>
    <row r="2" spans="1:11" ht="6.75" customHeight="1" x14ac:dyDescent="0.25"/>
    <row r="3" spans="1:11" ht="18.75" customHeight="1" x14ac:dyDescent="0.25">
      <c r="B3" s="165" t="s">
        <v>91</v>
      </c>
      <c r="C3" s="64" t="s">
        <v>690</v>
      </c>
      <c r="D3" s="5" t="s">
        <v>92</v>
      </c>
      <c r="E3" s="318">
        <v>42962</v>
      </c>
      <c r="F3" s="318"/>
    </row>
    <row r="4" spans="1:11" ht="18.75" customHeight="1" x14ac:dyDescent="0.25">
      <c r="B4" s="165" t="s">
        <v>93</v>
      </c>
      <c r="C4" s="64"/>
      <c r="D4" s="5" t="s">
        <v>94</v>
      </c>
      <c r="E4" s="318">
        <v>42979</v>
      </c>
      <c r="F4" s="318"/>
    </row>
    <row r="5" spans="1:11" ht="18.75" customHeight="1" x14ac:dyDescent="0.25">
      <c r="B5" s="165" t="s">
        <v>95</v>
      </c>
      <c r="C5" s="64"/>
      <c r="D5" s="5" t="s">
        <v>96</v>
      </c>
      <c r="E5" s="318">
        <v>43008</v>
      </c>
      <c r="F5" s="318"/>
    </row>
    <row r="6" spans="1:11" ht="18.75" customHeight="1" x14ac:dyDescent="0.25">
      <c r="B6" s="165" t="s">
        <v>97</v>
      </c>
      <c r="C6" s="64" t="s">
        <v>685</v>
      </c>
      <c r="D6" s="5" t="s">
        <v>98</v>
      </c>
      <c r="E6" s="319">
        <v>42962</v>
      </c>
      <c r="F6" s="319"/>
    </row>
    <row r="7" spans="1:11" ht="18.75" customHeight="1" x14ac:dyDescent="0.25">
      <c r="B7" s="165" t="s">
        <v>99</v>
      </c>
      <c r="C7" s="64" t="str">
        <f>G1</f>
        <v xml:space="preserve">September Featured </v>
      </c>
      <c r="D7" s="166" t="s">
        <v>100</v>
      </c>
      <c r="E7" s="318">
        <f ca="1">TODAY()</f>
        <v>42969</v>
      </c>
      <c r="F7" s="317"/>
    </row>
    <row r="8" spans="1:11" ht="18.75" customHeight="1" x14ac:dyDescent="0.25">
      <c r="B8" s="165" t="s">
        <v>101</v>
      </c>
      <c r="C8" s="43" t="s">
        <v>687</v>
      </c>
      <c r="D8" s="5" t="s">
        <v>102</v>
      </c>
      <c r="E8" s="317" t="str">
        <f ca="1">IF(E6&gt;=TODAY(),"90 days","NONE")</f>
        <v>NONE</v>
      </c>
      <c r="F8" s="317"/>
    </row>
    <row r="9" spans="1:11" ht="32.25" customHeight="1" x14ac:dyDescent="0.25">
      <c r="A9" s="325" t="s">
        <v>103</v>
      </c>
      <c r="B9" s="325"/>
      <c r="C9" s="325"/>
      <c r="D9" s="325"/>
      <c r="E9" s="325"/>
      <c r="F9" s="325"/>
      <c r="G9" s="325"/>
    </row>
    <row r="10" spans="1:11" x14ac:dyDescent="0.25">
      <c r="A10" s="164">
        <v>0.45500000000000002</v>
      </c>
    </row>
    <row r="11" spans="1:11" ht="15.75" thickBot="1" x14ac:dyDescent="0.3">
      <c r="A11" s="163" t="s">
        <v>29</v>
      </c>
      <c r="B11" s="44" t="s">
        <v>30</v>
      </c>
      <c r="C11" s="44" t="s">
        <v>31</v>
      </c>
      <c r="D11" s="44" t="s">
        <v>104</v>
      </c>
      <c r="E11" s="44" t="s">
        <v>686</v>
      </c>
      <c r="F11" s="44" t="s">
        <v>685</v>
      </c>
      <c r="G11" s="45" t="s">
        <v>32</v>
      </c>
      <c r="I11" s="46" t="s">
        <v>105</v>
      </c>
      <c r="J11" s="47" t="s">
        <v>106</v>
      </c>
      <c r="K11" s="48" t="s">
        <v>107</v>
      </c>
    </row>
    <row r="12" spans="1:11" ht="15.75" x14ac:dyDescent="0.25">
      <c r="C12" s="162" t="s">
        <v>684</v>
      </c>
      <c r="I12"/>
      <c r="J12"/>
      <c r="K12"/>
    </row>
    <row r="13" spans="1:11" ht="30" x14ac:dyDescent="0.25">
      <c r="A13" s="32"/>
      <c r="B13" s="154" t="s">
        <v>573</v>
      </c>
      <c r="C13" s="161" t="s">
        <v>572</v>
      </c>
      <c r="D13" s="32" t="s">
        <v>655</v>
      </c>
      <c r="E13" s="112">
        <v>79.989999999999995</v>
      </c>
      <c r="F13" s="52" t="s">
        <v>110</v>
      </c>
      <c r="G13" s="53">
        <f>IF(A13&gt;=6,0.64,$A$10)</f>
        <v>0.45500000000000002</v>
      </c>
      <c r="I13" s="54" t="str">
        <f>IF(A13&gt;0,(1-(J13/(E13*0.6))),"")</f>
        <v/>
      </c>
      <c r="J13" s="52" t="str">
        <f>IF(A13&gt;0,(E13*(1-G13)),"")</f>
        <v/>
      </c>
      <c r="K13" s="52" t="str">
        <f>IF(A13&gt;0,(J13*A13),"")</f>
        <v/>
      </c>
    </row>
    <row r="14" spans="1:11" ht="30" x14ac:dyDescent="0.25">
      <c r="A14" s="32"/>
      <c r="B14" s="154" t="s">
        <v>549</v>
      </c>
      <c r="C14" s="161" t="s">
        <v>548</v>
      </c>
      <c r="D14" s="32" t="s">
        <v>655</v>
      </c>
      <c r="E14" s="112">
        <v>79.989999999999995</v>
      </c>
      <c r="F14" s="52" t="s">
        <v>110</v>
      </c>
      <c r="G14" s="53">
        <f>IF(A14&gt;=6,0.64,$A$10)</f>
        <v>0.45500000000000002</v>
      </c>
      <c r="I14" s="54" t="str">
        <f>IF(A14&gt;0,(1-(J14/(E14*0.6))),"")</f>
        <v/>
      </c>
      <c r="J14" s="52" t="str">
        <f>IF(A14&gt;0,(E14*(1-G14)),"")</f>
        <v/>
      </c>
      <c r="K14" s="52" t="str">
        <f>IF(A14&gt;0,(J14*A14),"")</f>
        <v/>
      </c>
    </row>
    <row r="15" spans="1:11" ht="30" x14ac:dyDescent="0.25">
      <c r="A15" s="32"/>
      <c r="B15" s="154" t="s">
        <v>683</v>
      </c>
      <c r="C15" s="129" t="s">
        <v>682</v>
      </c>
      <c r="D15" s="32" t="s">
        <v>655</v>
      </c>
      <c r="E15" s="112">
        <v>49.99</v>
      </c>
      <c r="F15" s="52" t="s">
        <v>110</v>
      </c>
      <c r="G15" s="53">
        <f>IF(A15&gt;=6,0.64,$A$10)</f>
        <v>0.45500000000000002</v>
      </c>
      <c r="I15" s="54" t="str">
        <f>IF(A15&gt;0,(1-(J15/(E15*0.6))),"")</f>
        <v/>
      </c>
      <c r="J15" s="52" t="str">
        <f>IF(A15&gt;0,(E15*(1-G15)),"")</f>
        <v/>
      </c>
      <c r="K15" s="52" t="str">
        <f>IF(A15&gt;0,(J15*A15),"")</f>
        <v/>
      </c>
    </row>
    <row r="16" spans="1:11" ht="30.75" thickBot="1" x14ac:dyDescent="0.3">
      <c r="A16" s="32"/>
      <c r="B16" s="154" t="s">
        <v>681</v>
      </c>
      <c r="C16" s="160" t="s">
        <v>680</v>
      </c>
      <c r="D16" s="107" t="s">
        <v>655</v>
      </c>
      <c r="E16" s="112">
        <v>49.99</v>
      </c>
      <c r="F16" s="52" t="s">
        <v>110</v>
      </c>
      <c r="G16" s="53">
        <f>IF(A16&gt;=6,0.64,$A$10)</f>
        <v>0.45500000000000002</v>
      </c>
      <c r="I16" s="54" t="str">
        <f>IF(A16&gt;0,(1-(J16/(E16*0.6))),"")</f>
        <v/>
      </c>
      <c r="J16" s="52" t="str">
        <f>IF(A16&gt;0,(E16*(1-G16)),"")</f>
        <v/>
      </c>
      <c r="K16" s="52" t="str">
        <f>IF(A16&gt;0,(J16*A16),"")</f>
        <v/>
      </c>
    </row>
    <row r="17" spans="1:11" ht="15.75" x14ac:dyDescent="0.25">
      <c r="A17" s="30"/>
      <c r="B17" s="159"/>
      <c r="C17" s="158" t="s">
        <v>679</v>
      </c>
      <c r="D17" s="42"/>
      <c r="E17" s="118"/>
      <c r="F17" s="31"/>
      <c r="G17" s="126"/>
      <c r="I17" s="31"/>
      <c r="J17" s="31"/>
      <c r="K17" s="31"/>
    </row>
    <row r="18" spans="1:11" x14ac:dyDescent="0.25">
      <c r="A18" s="32"/>
      <c r="B18" s="145" t="s">
        <v>678</v>
      </c>
      <c r="C18" s="33" t="s">
        <v>677</v>
      </c>
      <c r="D18" s="32" t="s">
        <v>663</v>
      </c>
      <c r="E18" s="112">
        <v>22.99</v>
      </c>
      <c r="F18" s="52" t="s">
        <v>110</v>
      </c>
      <c r="G18" s="156">
        <f>IF(A18&gt;=12,0.64,$A$10)</f>
        <v>0.45500000000000002</v>
      </c>
      <c r="I18" s="54" t="str">
        <f>IF(A18&gt;0,(1-(J18/(E18*0.6))),"")</f>
        <v/>
      </c>
      <c r="J18" s="52" t="str">
        <f>IF(A18&gt;0,(E18*(1-G18)),"")</f>
        <v/>
      </c>
      <c r="K18" s="52" t="str">
        <f>IF(A18&gt;0,(J18*A18),"")</f>
        <v/>
      </c>
    </row>
    <row r="19" spans="1:11" x14ac:dyDescent="0.25">
      <c r="A19" s="32"/>
      <c r="B19" s="154" t="s">
        <v>676</v>
      </c>
      <c r="C19" s="157" t="s">
        <v>675</v>
      </c>
      <c r="D19" s="32" t="s">
        <v>663</v>
      </c>
      <c r="E19" s="112">
        <v>24.99</v>
      </c>
      <c r="F19" s="52" t="s">
        <v>110</v>
      </c>
      <c r="G19" s="156">
        <f>IF(A19&gt;=12,0.64,$A$10)</f>
        <v>0.45500000000000002</v>
      </c>
      <c r="I19" s="54" t="str">
        <f>IF(A19&gt;0,(1-(J19/(E19*0.6))),"")</f>
        <v/>
      </c>
      <c r="J19" s="52" t="str">
        <f>IF(A19&gt;0,(E19*(1-G19)),"")</f>
        <v/>
      </c>
      <c r="K19" s="52" t="str">
        <f>IF(A19&gt;0,(J19*A19),"")</f>
        <v/>
      </c>
    </row>
    <row r="20" spans="1:11" x14ac:dyDescent="0.25">
      <c r="A20" s="32"/>
      <c r="B20" s="33" t="s">
        <v>674</v>
      </c>
      <c r="C20" s="33" t="s">
        <v>673</v>
      </c>
      <c r="D20" s="32" t="s">
        <v>663</v>
      </c>
      <c r="E20" s="112">
        <v>16.989999999999998</v>
      </c>
      <c r="F20" s="52" t="s">
        <v>110</v>
      </c>
      <c r="G20" s="156">
        <f>IF(A20&gt;=12,0.64,$A$10)</f>
        <v>0.45500000000000002</v>
      </c>
      <c r="I20" s="54" t="str">
        <f>IF(A20&gt;0,(1-(J20/(E20*0.6))),"")</f>
        <v/>
      </c>
      <c r="J20" s="52" t="str">
        <f>IF(A20&gt;0,(E20*(1-G20)),"")</f>
        <v/>
      </c>
      <c r="K20" s="52" t="str">
        <f>IF(A20&gt;0,(J20*A20),"")</f>
        <v/>
      </c>
    </row>
    <row r="21" spans="1:11" ht="15.75" thickBot="1" x14ac:dyDescent="0.3">
      <c r="A21" s="32"/>
      <c r="B21" s="154" t="s">
        <v>108</v>
      </c>
      <c r="C21" s="33" t="s">
        <v>672</v>
      </c>
      <c r="D21" s="32" t="s">
        <v>663</v>
      </c>
      <c r="E21" s="112">
        <v>16.989999999999998</v>
      </c>
      <c r="F21" s="52" t="s">
        <v>110</v>
      </c>
      <c r="G21" s="53">
        <f>IF(A21&gt;=12,0.64,$A$10)</f>
        <v>0.45500000000000002</v>
      </c>
      <c r="I21" s="54" t="str">
        <f>IF(A21&gt;0,(1-(J21/(E21*0.6))),"")</f>
        <v/>
      </c>
      <c r="J21" s="52" t="str">
        <f>IF(A21&gt;0,(E21*(1-G21)),"")</f>
        <v/>
      </c>
      <c r="K21" s="52" t="str">
        <f>IF(A21&gt;0,(J21*A21),"")</f>
        <v/>
      </c>
    </row>
    <row r="22" spans="1:11" ht="15.75" x14ac:dyDescent="0.25">
      <c r="A22" s="141"/>
      <c r="B22" s="140"/>
      <c r="C22" s="139" t="s">
        <v>671</v>
      </c>
      <c r="D22" s="30"/>
      <c r="E22" s="118"/>
      <c r="F22" s="31"/>
      <c r="G22" s="126"/>
      <c r="I22" s="31"/>
      <c r="J22" s="31"/>
      <c r="K22" s="31"/>
    </row>
    <row r="23" spans="1:11" x14ac:dyDescent="0.25">
      <c r="A23" s="155"/>
      <c r="B23" s="154" t="s">
        <v>670</v>
      </c>
      <c r="C23" s="33" t="s">
        <v>669</v>
      </c>
      <c r="D23" s="32" t="s">
        <v>655</v>
      </c>
      <c r="E23" s="57">
        <v>22.99</v>
      </c>
      <c r="F23" s="52" t="s">
        <v>110</v>
      </c>
      <c r="G23" s="53">
        <f>IF(A23&gt;=6,0.64,$A$10)</f>
        <v>0.45500000000000002</v>
      </c>
      <c r="I23" s="54" t="str">
        <f>IF(A23&gt;0,(1-(J23/(E23*0.6))),"")</f>
        <v/>
      </c>
      <c r="J23" s="52" t="str">
        <f>IF(A23&gt;0,(E23*(1-G23)),"")</f>
        <v/>
      </c>
      <c r="K23" s="52" t="str">
        <f>IF(A23&gt;0,(J23*A23),"")</f>
        <v/>
      </c>
    </row>
    <row r="24" spans="1:11" x14ac:dyDescent="0.25">
      <c r="A24" s="32"/>
      <c r="B24" s="33" t="s">
        <v>668</v>
      </c>
      <c r="C24" s="33" t="s">
        <v>667</v>
      </c>
      <c r="D24" s="32" t="s">
        <v>666</v>
      </c>
      <c r="E24" s="112">
        <v>15.99</v>
      </c>
      <c r="F24" s="52" t="s">
        <v>110</v>
      </c>
      <c r="G24" s="53">
        <f>IF(A24&gt;=24,0.64,$A$10)</f>
        <v>0.45500000000000002</v>
      </c>
      <c r="I24" s="54" t="str">
        <f>IF(A24&gt;0,(1-(J24/(E24*0.6))),"")</f>
        <v/>
      </c>
      <c r="J24" s="52" t="str">
        <f>IF(A24&gt;0,(E24*(1-G24)),"")</f>
        <v/>
      </c>
      <c r="K24" s="52" t="str">
        <f>IF(A24&gt;0,(J24*A24),"")</f>
        <v/>
      </c>
    </row>
    <row r="25" spans="1:11" ht="15.75" thickBot="1" x14ac:dyDescent="0.3">
      <c r="A25" s="32"/>
      <c r="B25" s="154" t="s">
        <v>665</v>
      </c>
      <c r="C25" s="33" t="s">
        <v>664</v>
      </c>
      <c r="D25" s="32" t="s">
        <v>663</v>
      </c>
      <c r="E25" s="112">
        <v>16.989999999999998</v>
      </c>
      <c r="F25" s="52" t="s">
        <v>110</v>
      </c>
      <c r="G25" s="53">
        <f>IF(A25&gt;=12,0.64,$A$10)</f>
        <v>0.45500000000000002</v>
      </c>
      <c r="I25" s="54" t="str">
        <f>IF(A25&gt;0,(1-(J25/(E25*0.6))),"")</f>
        <v/>
      </c>
      <c r="J25" s="52" t="str">
        <f>IF(A25&gt;0,(E25*(1-G25)),"")</f>
        <v/>
      </c>
      <c r="K25" s="52" t="str">
        <f>IF(A25&gt;0,(J25*A25),"")</f>
        <v/>
      </c>
    </row>
    <row r="26" spans="1:11" ht="15.75" x14ac:dyDescent="0.25">
      <c r="A26" s="141"/>
      <c r="B26" s="140"/>
      <c r="C26" s="139" t="s">
        <v>662</v>
      </c>
      <c r="D26" s="30"/>
      <c r="E26" s="118"/>
      <c r="F26" s="31"/>
      <c r="G26" s="126"/>
      <c r="I26" s="31"/>
      <c r="J26" s="31"/>
      <c r="K26" s="31"/>
    </row>
    <row r="27" spans="1:11" x14ac:dyDescent="0.25">
      <c r="A27" s="32"/>
      <c r="B27" s="33" t="s">
        <v>661</v>
      </c>
      <c r="C27" s="33" t="s">
        <v>660</v>
      </c>
      <c r="D27" s="32" t="s">
        <v>655</v>
      </c>
      <c r="E27" s="112">
        <v>16.989999999999998</v>
      </c>
      <c r="F27" s="52" t="s">
        <v>110</v>
      </c>
      <c r="G27" s="53">
        <f>IF(A27&gt;=6,0.64,$A$10)</f>
        <v>0.45500000000000002</v>
      </c>
      <c r="I27" s="54" t="str">
        <f>IF(A27&gt;0,(1-(J27/(E27*0.6))),"")</f>
        <v/>
      </c>
      <c r="J27" s="52" t="str">
        <f>IF(A27&gt;0,(E27*(1-G27)),"")</f>
        <v/>
      </c>
      <c r="K27" s="52" t="str">
        <f>IF(A27&gt;0,(J27*A27),"")</f>
        <v/>
      </c>
    </row>
    <row r="28" spans="1:11" x14ac:dyDescent="0.25">
      <c r="A28" s="155"/>
      <c r="B28" s="33" t="s">
        <v>659</v>
      </c>
      <c r="C28" s="33" t="s">
        <v>658</v>
      </c>
      <c r="D28" s="32" t="s">
        <v>655</v>
      </c>
      <c r="E28" s="112">
        <v>16.989999999999998</v>
      </c>
      <c r="F28" s="52" t="s">
        <v>110</v>
      </c>
      <c r="G28" s="53">
        <f>IF(A28&gt;=6,0.64,$A$10)</f>
        <v>0.45500000000000002</v>
      </c>
      <c r="I28" s="54" t="str">
        <f>IF(A28&gt;0,(1-(J28/(E28*0.6))),"")</f>
        <v/>
      </c>
      <c r="J28" s="52" t="str">
        <f>IF(A28&gt;0,(E28*(1-G28)),"")</f>
        <v/>
      </c>
      <c r="K28" s="52" t="str">
        <f>IF(A28&gt;0,(J28*A28),"")</f>
        <v/>
      </c>
    </row>
    <row r="29" spans="1:11" ht="15.75" thickBot="1" x14ac:dyDescent="0.3">
      <c r="A29" s="155"/>
      <c r="B29" s="154" t="s">
        <v>657</v>
      </c>
      <c r="C29" s="153" t="s">
        <v>656</v>
      </c>
      <c r="D29" s="32" t="s">
        <v>655</v>
      </c>
      <c r="E29" s="112">
        <v>16.989999999999998</v>
      </c>
      <c r="F29" s="52" t="s">
        <v>110</v>
      </c>
      <c r="G29" s="53">
        <f>IF(A29&gt;=6,0.64,$A$10)</f>
        <v>0.45500000000000002</v>
      </c>
      <c r="I29" s="151" t="str">
        <f>IF(A29&gt;0,(1-(J29/(E29*0.6))),"")</f>
        <v/>
      </c>
      <c r="J29" s="102" t="str">
        <f>IF(A29&gt;0,(E29*(1-G29)),"")</f>
        <v/>
      </c>
      <c r="K29" s="102" t="str">
        <f>IF(A29&gt;0,(J29*A29),"")</f>
        <v/>
      </c>
    </row>
    <row r="30" spans="1:11" ht="15.75" x14ac:dyDescent="0.25">
      <c r="A30" s="141"/>
      <c r="B30" s="140"/>
      <c r="C30" s="139" t="s">
        <v>654</v>
      </c>
      <c r="D30" s="30"/>
      <c r="E30" s="118"/>
      <c r="F30" s="31"/>
      <c r="G30" s="126"/>
      <c r="I30" s="149"/>
      <c r="J30" s="152"/>
      <c r="K30" s="152"/>
    </row>
    <row r="31" spans="1:11" ht="15.75" thickBot="1" x14ac:dyDescent="0.3">
      <c r="A31" s="32"/>
      <c r="B31" s="145" t="s">
        <v>653</v>
      </c>
      <c r="C31" s="33" t="s">
        <v>652</v>
      </c>
      <c r="D31" s="34" t="s">
        <v>651</v>
      </c>
      <c r="E31" s="112">
        <v>15.99</v>
      </c>
      <c r="F31" s="52">
        <v>5</v>
      </c>
      <c r="G31" s="53">
        <f>IF(A31&gt;=12,0.8125,$A$10)</f>
        <v>0.45500000000000002</v>
      </c>
      <c r="I31" s="151" t="str">
        <f>IF(A31&gt;0,(1-(J31/F31)),"")</f>
        <v/>
      </c>
      <c r="J31" s="150" t="str">
        <f>IF(A31&gt;0,(E31*(1-G31)),"")</f>
        <v/>
      </c>
      <c r="K31" s="150" t="str">
        <f>IF(A31&gt;0,(J31*A31),"")</f>
        <v/>
      </c>
    </row>
    <row r="32" spans="1:11" ht="16.5" thickBot="1" x14ac:dyDescent="0.3">
      <c r="A32" s="141"/>
      <c r="B32" s="140"/>
      <c r="C32" s="139" t="s">
        <v>650</v>
      </c>
      <c r="D32" s="30"/>
      <c r="E32" s="118"/>
      <c r="F32" s="31"/>
      <c r="G32" s="126"/>
      <c r="I32" s="149"/>
      <c r="J32" s="148"/>
      <c r="K32" s="148"/>
    </row>
    <row r="33" spans="1:13" ht="15.75" thickBot="1" x14ac:dyDescent="0.3">
      <c r="A33" s="32"/>
      <c r="B33" s="145" t="s">
        <v>649</v>
      </c>
      <c r="C33" s="35"/>
      <c r="D33" s="34" t="s">
        <v>646</v>
      </c>
      <c r="E33" s="144">
        <v>14.99</v>
      </c>
      <c r="F33" s="52">
        <v>5</v>
      </c>
      <c r="G33" s="53">
        <f>IF(A33&gt;=12,0.8,$A$10)</f>
        <v>0.45500000000000002</v>
      </c>
      <c r="I33" s="147" t="str">
        <f>IF(A33&gt;0,(1-(J33/F33)),"")</f>
        <v/>
      </c>
      <c r="J33" s="146" t="str">
        <f>IF(A33&gt;0,(E33*(1-G33)),"")</f>
        <v/>
      </c>
      <c r="K33" s="146" t="str">
        <f>IF(A33&gt;0,(J33*A33),"")</f>
        <v/>
      </c>
    </row>
    <row r="34" spans="1:13" ht="15.75" x14ac:dyDescent="0.25">
      <c r="A34" s="141"/>
      <c r="B34" s="140"/>
      <c r="C34" s="139" t="s">
        <v>648</v>
      </c>
      <c r="D34" s="30"/>
      <c r="E34" s="118"/>
      <c r="F34" s="31"/>
      <c r="G34" s="126"/>
      <c r="I34" s="54"/>
      <c r="J34" s="52"/>
      <c r="K34" s="52"/>
    </row>
    <row r="35" spans="1:13" ht="15.75" thickBot="1" x14ac:dyDescent="0.3">
      <c r="A35" s="32"/>
      <c r="B35" s="145" t="s">
        <v>647</v>
      </c>
      <c r="C35" s="35"/>
      <c r="D35" s="34" t="s">
        <v>646</v>
      </c>
      <c r="E35" s="144">
        <v>14.99</v>
      </c>
      <c r="F35" s="52">
        <v>5</v>
      </c>
      <c r="G35" s="53">
        <f>IF(A35&gt;=12,0.8,$A$10)</f>
        <v>0.45500000000000002</v>
      </c>
      <c r="I35" s="54" t="str">
        <f>IF(A35&gt;0,(1-(J35/F35)),"")</f>
        <v/>
      </c>
      <c r="J35" s="52" t="str">
        <f>IF(A35&gt;0,(E35*(1-G35)),"")</f>
        <v/>
      </c>
      <c r="K35" s="52" t="str">
        <f>IF(A35&gt;0,(J35*A35),"")</f>
        <v/>
      </c>
    </row>
    <row r="36" spans="1:13" ht="15.75" x14ac:dyDescent="0.25">
      <c r="A36" s="141"/>
      <c r="B36" s="140"/>
      <c r="C36" s="139" t="s">
        <v>645</v>
      </c>
      <c r="D36" s="30"/>
      <c r="E36" s="118"/>
      <c r="F36" s="31"/>
      <c r="G36" s="126"/>
      <c r="I36" s="31"/>
      <c r="J36" s="31"/>
      <c r="K36" s="31"/>
    </row>
    <row r="37" spans="1:13" x14ac:dyDescent="0.25">
      <c r="A37" s="32"/>
      <c r="B37" s="143" t="s">
        <v>644</v>
      </c>
      <c r="C37" s="142" t="s">
        <v>643</v>
      </c>
      <c r="D37" s="34" t="s">
        <v>640</v>
      </c>
      <c r="E37" s="112">
        <v>16.989999999999998</v>
      </c>
      <c r="F37" s="52">
        <v>5</v>
      </c>
      <c r="G37" s="53">
        <f>IF(A37&gt;=12,0.825,$A$10)</f>
        <v>0.45500000000000002</v>
      </c>
      <c r="I37" s="54" t="str">
        <f>IF(A37&gt;0,(1-(J37/F37)),"")</f>
        <v/>
      </c>
      <c r="J37" s="52" t="str">
        <f>IF(A37&gt;0,(E37*(1-G37)),"")</f>
        <v/>
      </c>
      <c r="K37" s="52" t="str">
        <f>IF(A37&gt;0,(J37*A37),"")</f>
        <v/>
      </c>
    </row>
    <row r="38" spans="1:13" ht="30.75" thickBot="1" x14ac:dyDescent="0.3">
      <c r="A38" s="32"/>
      <c r="B38" s="33" t="s">
        <v>642</v>
      </c>
      <c r="C38" s="124" t="s">
        <v>641</v>
      </c>
      <c r="D38" s="34" t="s">
        <v>640</v>
      </c>
      <c r="E38" s="112">
        <v>16.989999999999998</v>
      </c>
      <c r="F38" s="52">
        <v>5</v>
      </c>
      <c r="G38" s="53">
        <f>IF(A38&gt;=12,0.825,$A$10)</f>
        <v>0.45500000000000002</v>
      </c>
      <c r="I38" s="54" t="str">
        <f>IF(A38&gt;0,(1-(J38/F38)),"")</f>
        <v/>
      </c>
      <c r="J38" s="52" t="str">
        <f>IF(A38&gt;0,(E38*(1-G38)),"")</f>
        <v/>
      </c>
      <c r="K38" s="52" t="str">
        <f>IF(A38&gt;0,(J38*A38),"")</f>
        <v/>
      </c>
    </row>
    <row r="39" spans="1:13" ht="15.75" x14ac:dyDescent="0.25">
      <c r="A39" s="141"/>
      <c r="B39" s="140"/>
      <c r="C39" s="139" t="s">
        <v>639</v>
      </c>
      <c r="D39" s="30"/>
      <c r="E39" s="118"/>
      <c r="F39" s="31"/>
      <c r="G39" s="126"/>
      <c r="I39" s="31"/>
      <c r="J39" s="31"/>
      <c r="K39" s="31"/>
      <c r="L39" s="2"/>
      <c r="M39" s="2"/>
    </row>
    <row r="40" spans="1:13" x14ac:dyDescent="0.25">
      <c r="A40" s="32"/>
      <c r="B40" s="137" t="s">
        <v>638</v>
      </c>
      <c r="C40" s="138" t="s">
        <v>637</v>
      </c>
      <c r="D40" s="34" t="s">
        <v>632</v>
      </c>
      <c r="E40" s="120">
        <v>15.99</v>
      </c>
      <c r="F40" s="52">
        <v>5</v>
      </c>
      <c r="G40" s="53">
        <f>IF(A40&gt;=6,0.8125,$A$10)</f>
        <v>0.45500000000000002</v>
      </c>
      <c r="I40" s="54" t="str">
        <f>IF(A40&gt;0,(1-(J40/F40)),"")</f>
        <v/>
      </c>
      <c r="J40" s="52" t="str">
        <f>IF(A40&gt;0,(E40*(1-G40)),"")</f>
        <v/>
      </c>
      <c r="K40" s="52" t="str">
        <f>IF(A40&gt;0,(J40*A40),"")</f>
        <v/>
      </c>
      <c r="L40" s="2"/>
      <c r="M40" s="2"/>
    </row>
    <row r="41" spans="1:13" x14ac:dyDescent="0.25">
      <c r="A41" s="32"/>
      <c r="B41" s="137" t="s">
        <v>636</v>
      </c>
      <c r="C41" s="136" t="s">
        <v>635</v>
      </c>
      <c r="D41" s="34" t="s">
        <v>632</v>
      </c>
      <c r="E41" s="120">
        <v>15.99</v>
      </c>
      <c r="F41" s="52">
        <v>5</v>
      </c>
      <c r="G41" s="53">
        <f>IF(A41&gt;=6,0.8125,$A$10)</f>
        <v>0.45500000000000002</v>
      </c>
      <c r="I41" s="54" t="str">
        <f>IF(A41&gt;0,(1-(J41/F41)),"")</f>
        <v/>
      </c>
      <c r="J41" s="52" t="str">
        <f>IF(A41&gt;0,(E41*(1-G41)),"")</f>
        <v/>
      </c>
      <c r="K41" s="52" t="str">
        <f>IF(A41&gt;0,(J41*A41),"")</f>
        <v/>
      </c>
      <c r="L41" s="2"/>
      <c r="M41" s="2"/>
    </row>
    <row r="42" spans="1:13" ht="15.75" thickBot="1" x14ac:dyDescent="0.3">
      <c r="A42" s="32"/>
      <c r="B42" s="135" t="s">
        <v>634</v>
      </c>
      <c r="C42" s="134" t="s">
        <v>633</v>
      </c>
      <c r="D42" s="34" t="s">
        <v>632</v>
      </c>
      <c r="E42" s="120">
        <v>15.99</v>
      </c>
      <c r="F42" s="52">
        <v>5</v>
      </c>
      <c r="G42" s="53">
        <f>IF(A42&gt;=6,0.8125,$A$10)</f>
        <v>0.45500000000000002</v>
      </c>
      <c r="I42" s="54" t="str">
        <f>IF(A42&gt;0,(1-(J42/F42)),"")</f>
        <v/>
      </c>
      <c r="J42" s="52" t="str">
        <f>IF(A42&gt;0,(E42*(1-G42)),"")</f>
        <v/>
      </c>
      <c r="K42" s="52" t="str">
        <f>IF(A42&gt;0,(J42*A42),"")</f>
        <v/>
      </c>
      <c r="L42" s="2"/>
      <c r="M42" s="2"/>
    </row>
    <row r="43" spans="1:13" ht="15.75" x14ac:dyDescent="0.25">
      <c r="A43" s="128" t="s">
        <v>631</v>
      </c>
      <c r="B43" s="31"/>
      <c r="C43" s="133" t="s">
        <v>630</v>
      </c>
      <c r="D43" s="30"/>
      <c r="E43" s="118"/>
      <c r="F43" s="31"/>
      <c r="G43" s="126"/>
      <c r="I43" s="31"/>
      <c r="J43" s="31"/>
      <c r="K43" s="31"/>
    </row>
    <row r="44" spans="1:13" x14ac:dyDescent="0.25">
      <c r="A44" s="32"/>
      <c r="B44" s="115" t="s">
        <v>629</v>
      </c>
      <c r="C44" s="131" t="s">
        <v>628</v>
      </c>
      <c r="D44" s="323" t="s">
        <v>627</v>
      </c>
      <c r="E44" s="112">
        <v>12.99</v>
      </c>
      <c r="F44" s="52" t="s">
        <v>49</v>
      </c>
      <c r="G44" s="119">
        <f t="shared" ref="G44:G54" si="0">IF(SUM($A$44:$A$54)&gt;=18,0.58,$A$10)</f>
        <v>0.45500000000000002</v>
      </c>
      <c r="I44" s="54" t="str">
        <f t="shared" ref="I44:I54" si="1">IF(A44&gt;0,(1-(J44/(E44*0.7))),"")</f>
        <v/>
      </c>
      <c r="J44" s="52" t="str">
        <f t="shared" ref="J44:J54" si="2">IF(A44&gt;0,(E44*(1-G44)),"")</f>
        <v/>
      </c>
      <c r="K44" s="52" t="str">
        <f t="shared" ref="K44:K54" si="3">IF(A44&gt;0,(J44*A44),"")</f>
        <v/>
      </c>
    </row>
    <row r="45" spans="1:13" x14ac:dyDescent="0.25">
      <c r="A45" s="32"/>
      <c r="B45" s="115" t="s">
        <v>626</v>
      </c>
      <c r="C45" s="131" t="s">
        <v>625</v>
      </c>
      <c r="D45" s="324"/>
      <c r="E45" s="112">
        <v>12.99</v>
      </c>
      <c r="F45" s="52" t="s">
        <v>49</v>
      </c>
      <c r="G45" s="119">
        <f t="shared" si="0"/>
        <v>0.45500000000000002</v>
      </c>
      <c r="I45" s="54" t="str">
        <f t="shared" si="1"/>
        <v/>
      </c>
      <c r="J45" s="52" t="str">
        <f t="shared" si="2"/>
        <v/>
      </c>
      <c r="K45" s="52" t="str">
        <f t="shared" si="3"/>
        <v/>
      </c>
    </row>
    <row r="46" spans="1:13" ht="30" x14ac:dyDescent="0.25">
      <c r="A46" s="32"/>
      <c r="B46" s="132" t="s">
        <v>624</v>
      </c>
      <c r="C46" s="131" t="s">
        <v>623</v>
      </c>
      <c r="D46" s="324"/>
      <c r="E46" s="112">
        <v>15.99</v>
      </c>
      <c r="F46" s="52" t="s">
        <v>49</v>
      </c>
      <c r="G46" s="119">
        <f t="shared" si="0"/>
        <v>0.45500000000000002</v>
      </c>
      <c r="I46" s="54" t="str">
        <f t="shared" si="1"/>
        <v/>
      </c>
      <c r="J46" s="52" t="str">
        <f t="shared" si="2"/>
        <v/>
      </c>
      <c r="K46" s="52" t="str">
        <f t="shared" si="3"/>
        <v/>
      </c>
    </row>
    <row r="47" spans="1:13" x14ac:dyDescent="0.25">
      <c r="A47" s="32"/>
      <c r="B47" s="132" t="s">
        <v>622</v>
      </c>
      <c r="C47" s="131" t="s">
        <v>621</v>
      </c>
      <c r="D47" s="324"/>
      <c r="E47" s="112">
        <v>15.99</v>
      </c>
      <c r="F47" s="52" t="s">
        <v>49</v>
      </c>
      <c r="G47" s="119">
        <f t="shared" si="0"/>
        <v>0.45500000000000002</v>
      </c>
      <c r="I47" s="54" t="str">
        <f t="shared" si="1"/>
        <v/>
      </c>
      <c r="J47" s="52" t="str">
        <f t="shared" si="2"/>
        <v/>
      </c>
      <c r="K47" s="52" t="str">
        <f t="shared" si="3"/>
        <v/>
      </c>
    </row>
    <row r="48" spans="1:13" ht="30" x14ac:dyDescent="0.25">
      <c r="A48" s="32"/>
      <c r="B48" s="132" t="s">
        <v>620</v>
      </c>
      <c r="C48" s="131" t="s">
        <v>619</v>
      </c>
      <c r="D48" s="324"/>
      <c r="E48" s="112">
        <v>12.99</v>
      </c>
      <c r="F48" s="52" t="s">
        <v>49</v>
      </c>
      <c r="G48" s="119">
        <f t="shared" si="0"/>
        <v>0.45500000000000002</v>
      </c>
      <c r="I48" s="54" t="str">
        <f t="shared" si="1"/>
        <v/>
      </c>
      <c r="J48" s="52" t="str">
        <f t="shared" si="2"/>
        <v/>
      </c>
      <c r="K48" s="52" t="str">
        <f t="shared" si="3"/>
        <v/>
      </c>
    </row>
    <row r="49" spans="1:11" x14ac:dyDescent="0.25">
      <c r="A49" s="32"/>
      <c r="B49" s="132" t="s">
        <v>618</v>
      </c>
      <c r="C49" s="131" t="s">
        <v>617</v>
      </c>
      <c r="D49" s="324"/>
      <c r="E49" s="112">
        <v>14.99</v>
      </c>
      <c r="F49" s="52" t="s">
        <v>49</v>
      </c>
      <c r="G49" s="119">
        <f t="shared" si="0"/>
        <v>0.45500000000000002</v>
      </c>
      <c r="I49" s="54" t="str">
        <f t="shared" si="1"/>
        <v/>
      </c>
      <c r="J49" s="52" t="str">
        <f t="shared" si="2"/>
        <v/>
      </c>
      <c r="K49" s="52" t="str">
        <f t="shared" si="3"/>
        <v/>
      </c>
    </row>
    <row r="50" spans="1:11" x14ac:dyDescent="0.25">
      <c r="A50" s="32"/>
      <c r="B50" s="132" t="s">
        <v>616</v>
      </c>
      <c r="C50" s="131" t="s">
        <v>615</v>
      </c>
      <c r="D50" s="324"/>
      <c r="E50" s="112">
        <v>14.99</v>
      </c>
      <c r="F50" s="52" t="s">
        <v>49</v>
      </c>
      <c r="G50" s="119">
        <f t="shared" si="0"/>
        <v>0.45500000000000002</v>
      </c>
      <c r="I50" s="54" t="str">
        <f t="shared" si="1"/>
        <v/>
      </c>
      <c r="J50" s="52" t="str">
        <f t="shared" si="2"/>
        <v/>
      </c>
      <c r="K50" s="52" t="str">
        <f t="shared" si="3"/>
        <v/>
      </c>
    </row>
    <row r="51" spans="1:11" x14ac:dyDescent="0.25">
      <c r="A51" s="32"/>
      <c r="B51" s="132" t="s">
        <v>614</v>
      </c>
      <c r="C51" s="131" t="s">
        <v>613</v>
      </c>
      <c r="D51" s="324"/>
      <c r="E51" s="112">
        <v>14.99</v>
      </c>
      <c r="F51" s="52" t="s">
        <v>49</v>
      </c>
      <c r="G51" s="119">
        <f t="shared" si="0"/>
        <v>0.45500000000000002</v>
      </c>
      <c r="I51" s="54" t="str">
        <f t="shared" si="1"/>
        <v/>
      </c>
      <c r="J51" s="52" t="str">
        <f t="shared" si="2"/>
        <v/>
      </c>
      <c r="K51" s="52" t="str">
        <f t="shared" si="3"/>
        <v/>
      </c>
    </row>
    <row r="52" spans="1:11" x14ac:dyDescent="0.25">
      <c r="A52" s="32"/>
      <c r="B52" s="115" t="s">
        <v>612</v>
      </c>
      <c r="C52" s="131" t="s">
        <v>611</v>
      </c>
      <c r="D52" s="324"/>
      <c r="E52" s="112">
        <v>15.99</v>
      </c>
      <c r="F52" s="52" t="s">
        <v>49</v>
      </c>
      <c r="G52" s="119">
        <f t="shared" si="0"/>
        <v>0.45500000000000002</v>
      </c>
      <c r="I52" s="54" t="str">
        <f t="shared" si="1"/>
        <v/>
      </c>
      <c r="J52" s="52" t="str">
        <f t="shared" si="2"/>
        <v/>
      </c>
      <c r="K52" s="52" t="str">
        <f t="shared" si="3"/>
        <v/>
      </c>
    </row>
    <row r="53" spans="1:11" x14ac:dyDescent="0.25">
      <c r="A53" s="32"/>
      <c r="B53" s="115" t="s">
        <v>610</v>
      </c>
      <c r="C53" s="131" t="s">
        <v>609</v>
      </c>
      <c r="D53" s="324"/>
      <c r="E53" s="112">
        <v>9.99</v>
      </c>
      <c r="F53" s="52" t="s">
        <v>49</v>
      </c>
      <c r="G53" s="119">
        <f t="shared" si="0"/>
        <v>0.45500000000000002</v>
      </c>
      <c r="I53" s="54" t="str">
        <f t="shared" si="1"/>
        <v/>
      </c>
      <c r="J53" s="52" t="str">
        <f t="shared" si="2"/>
        <v/>
      </c>
      <c r="K53" s="52" t="str">
        <f t="shared" si="3"/>
        <v/>
      </c>
    </row>
    <row r="54" spans="1:11" ht="30.75" thickBot="1" x14ac:dyDescent="0.3">
      <c r="A54" s="32"/>
      <c r="B54" s="130" t="s">
        <v>608</v>
      </c>
      <c r="C54" s="129" t="s">
        <v>607</v>
      </c>
      <c r="D54" s="324"/>
      <c r="E54" s="112">
        <v>12.99</v>
      </c>
      <c r="F54" s="52" t="s">
        <v>49</v>
      </c>
      <c r="G54" s="119">
        <f t="shared" si="0"/>
        <v>0.45500000000000002</v>
      </c>
      <c r="I54" s="54" t="str">
        <f t="shared" si="1"/>
        <v/>
      </c>
      <c r="J54" s="52" t="str">
        <f t="shared" si="2"/>
        <v/>
      </c>
      <c r="K54" s="52" t="str">
        <f t="shared" si="3"/>
        <v/>
      </c>
    </row>
    <row r="55" spans="1:11" ht="15.75" x14ac:dyDescent="0.25">
      <c r="A55" s="128" t="s">
        <v>606</v>
      </c>
      <c r="B55" s="31"/>
      <c r="C55" s="49" t="s">
        <v>605</v>
      </c>
      <c r="D55" s="31"/>
      <c r="E55" s="127"/>
      <c r="F55" s="31"/>
      <c r="G55" s="126"/>
      <c r="I55" s="31"/>
      <c r="J55" s="31"/>
      <c r="K55" s="31"/>
    </row>
    <row r="56" spans="1:11" x14ac:dyDescent="0.25">
      <c r="A56" s="122"/>
      <c r="B56" s="125" t="s">
        <v>604</v>
      </c>
      <c r="C56" s="124" t="s">
        <v>603</v>
      </c>
      <c r="D56" s="323" t="s">
        <v>602</v>
      </c>
      <c r="E56" s="120">
        <v>16.989999999999998</v>
      </c>
      <c r="F56" s="120" t="s">
        <v>110</v>
      </c>
      <c r="G56" s="119">
        <f t="shared" ref="G56:G61" si="4">IF(SUM($A$56:$A$61)&gt;=24,0.64,$A$10)</f>
        <v>0.45500000000000002</v>
      </c>
      <c r="I56" s="54" t="str">
        <f t="shared" ref="I56:I61" si="5">IF(A56&gt;0,(1-(J56/(E56*0.6))),"")</f>
        <v/>
      </c>
      <c r="J56" s="52" t="str">
        <f t="shared" ref="J56:J61" si="6">IF(A56&gt;0,(E56*(1-G56)),"")</f>
        <v/>
      </c>
      <c r="K56" s="52" t="str">
        <f t="shared" ref="K56:K61" si="7">IF(A56&gt;0,(J56*A56),"")</f>
        <v/>
      </c>
    </row>
    <row r="57" spans="1:11" x14ac:dyDescent="0.25">
      <c r="A57" s="122"/>
      <c r="B57" s="123" t="s">
        <v>601</v>
      </c>
      <c r="C57" s="17" t="s">
        <v>600</v>
      </c>
      <c r="D57" s="324"/>
      <c r="E57" s="120">
        <v>24.99</v>
      </c>
      <c r="F57" s="120" t="s">
        <v>110</v>
      </c>
      <c r="G57" s="119">
        <f t="shared" si="4"/>
        <v>0.45500000000000002</v>
      </c>
      <c r="I57" s="54" t="str">
        <f t="shared" si="5"/>
        <v/>
      </c>
      <c r="J57" s="52" t="str">
        <f t="shared" si="6"/>
        <v/>
      </c>
      <c r="K57" s="52" t="str">
        <f t="shared" si="7"/>
        <v/>
      </c>
    </row>
    <row r="58" spans="1:11" x14ac:dyDescent="0.25">
      <c r="A58" s="122"/>
      <c r="B58" s="123" t="s">
        <v>599</v>
      </c>
      <c r="C58" s="17" t="s">
        <v>598</v>
      </c>
      <c r="D58" s="324"/>
      <c r="E58" s="120">
        <v>9.99</v>
      </c>
      <c r="F58" s="120" t="s">
        <v>110</v>
      </c>
      <c r="G58" s="119">
        <f t="shared" si="4"/>
        <v>0.45500000000000002</v>
      </c>
      <c r="I58" s="54" t="str">
        <f t="shared" si="5"/>
        <v/>
      </c>
      <c r="J58" s="52" t="str">
        <f t="shared" si="6"/>
        <v/>
      </c>
      <c r="K58" s="52" t="str">
        <f t="shared" si="7"/>
        <v/>
      </c>
    </row>
    <row r="59" spans="1:11" x14ac:dyDescent="0.25">
      <c r="A59" s="122"/>
      <c r="B59" s="115" t="s">
        <v>597</v>
      </c>
      <c r="C59" s="17" t="s">
        <v>596</v>
      </c>
      <c r="D59" s="324"/>
      <c r="E59" s="120">
        <v>9.99</v>
      </c>
      <c r="F59" s="120" t="s">
        <v>110</v>
      </c>
      <c r="G59" s="119">
        <f t="shared" si="4"/>
        <v>0.45500000000000002</v>
      </c>
      <c r="I59" s="54" t="str">
        <f t="shared" si="5"/>
        <v/>
      </c>
      <c r="J59" s="52" t="str">
        <f t="shared" si="6"/>
        <v/>
      </c>
      <c r="K59" s="52" t="str">
        <f t="shared" si="7"/>
        <v/>
      </c>
    </row>
    <row r="60" spans="1:11" ht="30" x14ac:dyDescent="0.25">
      <c r="A60" s="122"/>
      <c r="B60" s="115" t="s">
        <v>595</v>
      </c>
      <c r="C60" s="17" t="s">
        <v>594</v>
      </c>
      <c r="D60" s="324"/>
      <c r="E60" s="120">
        <v>24.99</v>
      </c>
      <c r="F60" s="120" t="s">
        <v>110</v>
      </c>
      <c r="G60" s="119">
        <f t="shared" si="4"/>
        <v>0.45500000000000002</v>
      </c>
      <c r="I60" s="54" t="str">
        <f t="shared" si="5"/>
        <v/>
      </c>
      <c r="J60" s="52" t="str">
        <f t="shared" si="6"/>
        <v/>
      </c>
      <c r="K60" s="52" t="str">
        <f t="shared" si="7"/>
        <v/>
      </c>
    </row>
    <row r="61" spans="1:11" ht="30.75" thickBot="1" x14ac:dyDescent="0.3">
      <c r="A61" s="122"/>
      <c r="B61" s="121" t="s">
        <v>593</v>
      </c>
      <c r="C61" s="17" t="s">
        <v>592</v>
      </c>
      <c r="D61" s="324"/>
      <c r="E61" s="120">
        <v>24.99</v>
      </c>
      <c r="F61" s="120" t="s">
        <v>110</v>
      </c>
      <c r="G61" s="119">
        <f t="shared" si="4"/>
        <v>0.45500000000000002</v>
      </c>
      <c r="I61" s="54" t="str">
        <f t="shared" si="5"/>
        <v/>
      </c>
      <c r="J61" s="52" t="str">
        <f t="shared" si="6"/>
        <v/>
      </c>
      <c r="K61" s="52" t="str">
        <f t="shared" si="7"/>
        <v/>
      </c>
    </row>
    <row r="62" spans="1:11" ht="15.75" x14ac:dyDescent="0.25">
      <c r="A62" s="117" t="s">
        <v>533</v>
      </c>
      <c r="B62" s="2"/>
      <c r="C62" s="49" t="s">
        <v>591</v>
      </c>
      <c r="D62" s="30"/>
      <c r="E62" s="118"/>
      <c r="F62" s="31"/>
      <c r="G62" s="31"/>
      <c r="I62" s="31"/>
      <c r="J62" s="31"/>
      <c r="K62" s="31"/>
    </row>
    <row r="63" spans="1:11" ht="30" x14ac:dyDescent="0.25">
      <c r="A63" s="32"/>
      <c r="B63" s="16" t="s">
        <v>590</v>
      </c>
      <c r="C63" s="17" t="s">
        <v>589</v>
      </c>
      <c r="D63" s="320" t="s">
        <v>588</v>
      </c>
      <c r="E63" s="112">
        <v>69.989999999999995</v>
      </c>
      <c r="F63" s="52" t="s">
        <v>49</v>
      </c>
      <c r="G63" s="111">
        <f t="shared" ref="G63:G90" si="8">IF(SUM($A$63:$A$90)&gt;=12,0.6,$A$10)</f>
        <v>0.45500000000000002</v>
      </c>
      <c r="I63" s="54" t="str">
        <f t="shared" ref="I63:I90" si="9">IF(A63&gt;0,(1-(J63/(E63*0.7))),"")</f>
        <v/>
      </c>
      <c r="J63" s="52" t="str">
        <f t="shared" ref="J63:J90" si="10">IF(A63&gt;0,(E63*(1-G63)),"")</f>
        <v/>
      </c>
      <c r="K63" s="52" t="str">
        <f t="shared" ref="K63:K90" si="11">IF(A63&gt;0,(J63*A63),"")</f>
        <v/>
      </c>
    </row>
    <row r="64" spans="1:11" ht="30" x14ac:dyDescent="0.25">
      <c r="A64" s="32"/>
      <c r="B64" s="16" t="s">
        <v>587</v>
      </c>
      <c r="C64" s="17" t="s">
        <v>586</v>
      </c>
      <c r="D64" s="321"/>
      <c r="E64" s="112">
        <v>84.99</v>
      </c>
      <c r="F64" s="52" t="s">
        <v>49</v>
      </c>
      <c r="G64" s="111">
        <f t="shared" si="8"/>
        <v>0.45500000000000002</v>
      </c>
      <c r="I64" s="54" t="str">
        <f t="shared" si="9"/>
        <v/>
      </c>
      <c r="J64" s="52" t="str">
        <f t="shared" si="10"/>
        <v/>
      </c>
      <c r="K64" s="52" t="str">
        <f t="shared" si="11"/>
        <v/>
      </c>
    </row>
    <row r="65" spans="1:11" ht="30" x14ac:dyDescent="0.25">
      <c r="A65" s="32"/>
      <c r="B65" s="16" t="s">
        <v>585</v>
      </c>
      <c r="C65" s="17" t="s">
        <v>584</v>
      </c>
      <c r="D65" s="321"/>
      <c r="E65" s="112">
        <v>94.99</v>
      </c>
      <c r="F65" s="52" t="s">
        <v>49</v>
      </c>
      <c r="G65" s="111">
        <f t="shared" si="8"/>
        <v>0.45500000000000002</v>
      </c>
      <c r="I65" s="54" t="str">
        <f t="shared" si="9"/>
        <v/>
      </c>
      <c r="J65" s="52" t="str">
        <f t="shared" si="10"/>
        <v/>
      </c>
      <c r="K65" s="52" t="str">
        <f t="shared" si="11"/>
        <v/>
      </c>
    </row>
    <row r="66" spans="1:11" ht="30" x14ac:dyDescent="0.25">
      <c r="A66" s="32"/>
      <c r="B66" s="16" t="s">
        <v>583</v>
      </c>
      <c r="C66" s="17" t="s">
        <v>582</v>
      </c>
      <c r="D66" s="321"/>
      <c r="E66" s="112">
        <v>89.99</v>
      </c>
      <c r="F66" s="52" t="s">
        <v>49</v>
      </c>
      <c r="G66" s="111">
        <f t="shared" si="8"/>
        <v>0.45500000000000002</v>
      </c>
      <c r="I66" s="54" t="str">
        <f t="shared" si="9"/>
        <v/>
      </c>
      <c r="J66" s="52" t="str">
        <f t="shared" si="10"/>
        <v/>
      </c>
      <c r="K66" s="52" t="str">
        <f t="shared" si="11"/>
        <v/>
      </c>
    </row>
    <row r="67" spans="1:11" ht="30" x14ac:dyDescent="0.25">
      <c r="A67" s="32"/>
      <c r="B67" s="16" t="s">
        <v>581</v>
      </c>
      <c r="C67" s="17" t="s">
        <v>580</v>
      </c>
      <c r="D67" s="321"/>
      <c r="E67" s="112">
        <v>89.99</v>
      </c>
      <c r="F67" s="52" t="s">
        <v>49</v>
      </c>
      <c r="G67" s="111">
        <f t="shared" si="8"/>
        <v>0.45500000000000002</v>
      </c>
      <c r="I67" s="54" t="str">
        <f t="shared" si="9"/>
        <v/>
      </c>
      <c r="J67" s="52" t="str">
        <f t="shared" si="10"/>
        <v/>
      </c>
      <c r="K67" s="52" t="str">
        <f t="shared" si="11"/>
        <v/>
      </c>
    </row>
    <row r="68" spans="1:11" ht="30" x14ac:dyDescent="0.25">
      <c r="A68" s="32"/>
      <c r="B68" s="16" t="s">
        <v>579</v>
      </c>
      <c r="C68" s="17" t="s">
        <v>578</v>
      </c>
      <c r="D68" s="321"/>
      <c r="E68" s="112">
        <v>89.99</v>
      </c>
      <c r="F68" s="52" t="s">
        <v>49</v>
      </c>
      <c r="G68" s="111">
        <f t="shared" si="8"/>
        <v>0.45500000000000002</v>
      </c>
      <c r="I68" s="54" t="str">
        <f t="shared" si="9"/>
        <v/>
      </c>
      <c r="J68" s="52" t="str">
        <f t="shared" si="10"/>
        <v/>
      </c>
      <c r="K68" s="52" t="str">
        <f t="shared" si="11"/>
        <v/>
      </c>
    </row>
    <row r="69" spans="1:11" ht="30" x14ac:dyDescent="0.25">
      <c r="A69" s="32"/>
      <c r="B69" s="16" t="s">
        <v>577</v>
      </c>
      <c r="C69" s="17" t="s">
        <v>576</v>
      </c>
      <c r="D69" s="321"/>
      <c r="E69" s="112">
        <v>89.99</v>
      </c>
      <c r="F69" s="52" t="s">
        <v>49</v>
      </c>
      <c r="G69" s="111">
        <f t="shared" si="8"/>
        <v>0.45500000000000002</v>
      </c>
      <c r="I69" s="54" t="str">
        <f t="shared" si="9"/>
        <v/>
      </c>
      <c r="J69" s="52" t="str">
        <f t="shared" si="10"/>
        <v/>
      </c>
      <c r="K69" s="52" t="str">
        <f t="shared" si="11"/>
        <v/>
      </c>
    </row>
    <row r="70" spans="1:11" ht="30" x14ac:dyDescent="0.25">
      <c r="A70" s="32"/>
      <c r="B70" s="16" t="s">
        <v>575</v>
      </c>
      <c r="C70" s="17" t="s">
        <v>574</v>
      </c>
      <c r="D70" s="321"/>
      <c r="E70" s="112">
        <v>79.989999999999995</v>
      </c>
      <c r="F70" s="52" t="s">
        <v>49</v>
      </c>
      <c r="G70" s="111">
        <f t="shared" si="8"/>
        <v>0.45500000000000002</v>
      </c>
      <c r="I70" s="54" t="str">
        <f t="shared" si="9"/>
        <v/>
      </c>
      <c r="J70" s="52" t="str">
        <f t="shared" si="10"/>
        <v/>
      </c>
      <c r="K70" s="52" t="str">
        <f t="shared" si="11"/>
        <v/>
      </c>
    </row>
    <row r="71" spans="1:11" ht="30" x14ac:dyDescent="0.25">
      <c r="A71" s="32"/>
      <c r="B71" s="16" t="s">
        <v>573</v>
      </c>
      <c r="C71" s="17" t="s">
        <v>572</v>
      </c>
      <c r="D71" s="321"/>
      <c r="E71" s="112">
        <v>79.989999999999995</v>
      </c>
      <c r="F71" s="52" t="s">
        <v>49</v>
      </c>
      <c r="G71" s="111">
        <f t="shared" si="8"/>
        <v>0.45500000000000002</v>
      </c>
      <c r="I71" s="54" t="str">
        <f t="shared" si="9"/>
        <v/>
      </c>
      <c r="J71" s="52" t="str">
        <f t="shared" si="10"/>
        <v/>
      </c>
      <c r="K71" s="52" t="str">
        <f t="shared" si="11"/>
        <v/>
      </c>
    </row>
    <row r="72" spans="1:11" ht="45" x14ac:dyDescent="0.25">
      <c r="A72" s="32"/>
      <c r="B72" s="16" t="s">
        <v>571</v>
      </c>
      <c r="C72" s="17" t="s">
        <v>570</v>
      </c>
      <c r="D72" s="321"/>
      <c r="E72" s="112">
        <v>59.99</v>
      </c>
      <c r="F72" s="52" t="s">
        <v>49</v>
      </c>
      <c r="G72" s="111">
        <f t="shared" si="8"/>
        <v>0.45500000000000002</v>
      </c>
      <c r="I72" s="54" t="str">
        <f t="shared" si="9"/>
        <v/>
      </c>
      <c r="J72" s="52" t="str">
        <f t="shared" si="10"/>
        <v/>
      </c>
      <c r="K72" s="52" t="str">
        <f t="shared" si="11"/>
        <v/>
      </c>
    </row>
    <row r="73" spans="1:11" ht="45" x14ac:dyDescent="0.25">
      <c r="A73" s="32"/>
      <c r="B73" s="16" t="s">
        <v>569</v>
      </c>
      <c r="C73" s="17" t="s">
        <v>568</v>
      </c>
      <c r="D73" s="321"/>
      <c r="E73" s="112">
        <v>99.99</v>
      </c>
      <c r="F73" s="52" t="s">
        <v>49</v>
      </c>
      <c r="G73" s="111">
        <f t="shared" si="8"/>
        <v>0.45500000000000002</v>
      </c>
      <c r="I73" s="54" t="str">
        <f t="shared" si="9"/>
        <v/>
      </c>
      <c r="J73" s="52" t="str">
        <f t="shared" si="10"/>
        <v/>
      </c>
      <c r="K73" s="52" t="str">
        <f t="shared" si="11"/>
        <v/>
      </c>
    </row>
    <row r="74" spans="1:11" ht="30" x14ac:dyDescent="0.25">
      <c r="A74" s="32"/>
      <c r="B74" s="16" t="s">
        <v>567</v>
      </c>
      <c r="C74" s="17" t="s">
        <v>566</v>
      </c>
      <c r="D74" s="321"/>
      <c r="E74" s="112">
        <v>79.989999999999995</v>
      </c>
      <c r="F74" s="52" t="s">
        <v>49</v>
      </c>
      <c r="G74" s="111">
        <f t="shared" si="8"/>
        <v>0.45500000000000002</v>
      </c>
      <c r="I74" s="54" t="str">
        <f t="shared" si="9"/>
        <v/>
      </c>
      <c r="J74" s="52" t="str">
        <f t="shared" si="10"/>
        <v/>
      </c>
      <c r="K74" s="52" t="str">
        <f t="shared" si="11"/>
        <v/>
      </c>
    </row>
    <row r="75" spans="1:11" ht="30" x14ac:dyDescent="0.25">
      <c r="A75" s="32"/>
      <c r="B75" s="16" t="s">
        <v>565</v>
      </c>
      <c r="C75" s="17" t="s">
        <v>564</v>
      </c>
      <c r="D75" s="321"/>
      <c r="E75" s="112">
        <v>46.99</v>
      </c>
      <c r="F75" s="52" t="s">
        <v>49</v>
      </c>
      <c r="G75" s="111">
        <f t="shared" si="8"/>
        <v>0.45500000000000002</v>
      </c>
      <c r="I75" s="54" t="str">
        <f t="shared" si="9"/>
        <v/>
      </c>
      <c r="J75" s="52" t="str">
        <f t="shared" si="10"/>
        <v/>
      </c>
      <c r="K75" s="52" t="str">
        <f t="shared" si="11"/>
        <v/>
      </c>
    </row>
    <row r="76" spans="1:11" ht="30" x14ac:dyDescent="0.25">
      <c r="A76" s="32"/>
      <c r="B76" s="16" t="s">
        <v>563</v>
      </c>
      <c r="C76" s="17" t="s">
        <v>562</v>
      </c>
      <c r="D76" s="321"/>
      <c r="E76" s="112">
        <v>36.99</v>
      </c>
      <c r="F76" s="52" t="s">
        <v>49</v>
      </c>
      <c r="G76" s="111">
        <f t="shared" si="8"/>
        <v>0.45500000000000002</v>
      </c>
      <c r="I76" s="54" t="str">
        <f t="shared" si="9"/>
        <v/>
      </c>
      <c r="J76" s="52" t="str">
        <f t="shared" si="10"/>
        <v/>
      </c>
      <c r="K76" s="52" t="str">
        <f t="shared" si="11"/>
        <v/>
      </c>
    </row>
    <row r="77" spans="1:11" ht="30" x14ac:dyDescent="0.25">
      <c r="A77" s="32"/>
      <c r="B77" s="16" t="s">
        <v>561</v>
      </c>
      <c r="C77" s="17" t="s">
        <v>560</v>
      </c>
      <c r="D77" s="321"/>
      <c r="E77" s="112">
        <v>69.989999999999995</v>
      </c>
      <c r="F77" s="52" t="s">
        <v>49</v>
      </c>
      <c r="G77" s="111">
        <f t="shared" si="8"/>
        <v>0.45500000000000002</v>
      </c>
      <c r="I77" s="54" t="str">
        <f t="shared" si="9"/>
        <v/>
      </c>
      <c r="J77" s="52" t="str">
        <f t="shared" si="10"/>
        <v/>
      </c>
      <c r="K77" s="52" t="str">
        <f t="shared" si="11"/>
        <v/>
      </c>
    </row>
    <row r="78" spans="1:11" ht="30" x14ac:dyDescent="0.25">
      <c r="A78" s="32"/>
      <c r="B78" s="16" t="s">
        <v>559</v>
      </c>
      <c r="C78" s="17" t="s">
        <v>558</v>
      </c>
      <c r="D78" s="321"/>
      <c r="E78" s="112">
        <v>69.989999999999995</v>
      </c>
      <c r="F78" s="52" t="s">
        <v>49</v>
      </c>
      <c r="G78" s="111">
        <f t="shared" si="8"/>
        <v>0.45500000000000002</v>
      </c>
      <c r="I78" s="54" t="str">
        <f t="shared" si="9"/>
        <v/>
      </c>
      <c r="J78" s="52" t="str">
        <f t="shared" si="10"/>
        <v/>
      </c>
      <c r="K78" s="52" t="str">
        <f t="shared" si="11"/>
        <v/>
      </c>
    </row>
    <row r="79" spans="1:11" ht="30" x14ac:dyDescent="0.25">
      <c r="A79" s="32"/>
      <c r="B79" s="16" t="s">
        <v>557</v>
      </c>
      <c r="C79" s="17" t="s">
        <v>556</v>
      </c>
      <c r="D79" s="321"/>
      <c r="E79" s="112">
        <v>89.99</v>
      </c>
      <c r="F79" s="52" t="s">
        <v>49</v>
      </c>
      <c r="G79" s="111">
        <f t="shared" si="8"/>
        <v>0.45500000000000002</v>
      </c>
      <c r="I79" s="54" t="str">
        <f t="shared" si="9"/>
        <v/>
      </c>
      <c r="J79" s="52" t="str">
        <f t="shared" si="10"/>
        <v/>
      </c>
      <c r="K79" s="52" t="str">
        <f t="shared" si="11"/>
        <v/>
      </c>
    </row>
    <row r="80" spans="1:11" ht="30" x14ac:dyDescent="0.25">
      <c r="A80" s="32"/>
      <c r="B80" s="16" t="s">
        <v>555</v>
      </c>
      <c r="C80" s="17" t="s">
        <v>554</v>
      </c>
      <c r="D80" s="321"/>
      <c r="E80" s="112">
        <v>99.99</v>
      </c>
      <c r="F80" s="52" t="s">
        <v>49</v>
      </c>
      <c r="G80" s="111">
        <f t="shared" si="8"/>
        <v>0.45500000000000002</v>
      </c>
      <c r="I80" s="54" t="str">
        <f t="shared" si="9"/>
        <v/>
      </c>
      <c r="J80" s="52" t="str">
        <f t="shared" si="10"/>
        <v/>
      </c>
      <c r="K80" s="52" t="str">
        <f t="shared" si="11"/>
        <v/>
      </c>
    </row>
    <row r="81" spans="1:11" ht="30" x14ac:dyDescent="0.25">
      <c r="A81" s="32"/>
      <c r="B81" s="16" t="s">
        <v>553</v>
      </c>
      <c r="C81" s="17" t="s">
        <v>552</v>
      </c>
      <c r="D81" s="321"/>
      <c r="E81" s="112">
        <v>74.989999999999995</v>
      </c>
      <c r="F81" s="52" t="s">
        <v>49</v>
      </c>
      <c r="G81" s="111">
        <f t="shared" si="8"/>
        <v>0.45500000000000002</v>
      </c>
      <c r="I81" s="54" t="str">
        <f t="shared" si="9"/>
        <v/>
      </c>
      <c r="J81" s="52" t="str">
        <f t="shared" si="10"/>
        <v/>
      </c>
      <c r="K81" s="52" t="str">
        <f t="shared" si="11"/>
        <v/>
      </c>
    </row>
    <row r="82" spans="1:11" ht="30" x14ac:dyDescent="0.25">
      <c r="A82" s="32"/>
      <c r="B82" s="16" t="s">
        <v>551</v>
      </c>
      <c r="C82" s="17" t="s">
        <v>550</v>
      </c>
      <c r="D82" s="321"/>
      <c r="E82" s="112">
        <v>74.989999999999995</v>
      </c>
      <c r="F82" s="52" t="s">
        <v>49</v>
      </c>
      <c r="G82" s="111">
        <f t="shared" si="8"/>
        <v>0.45500000000000002</v>
      </c>
      <c r="I82" s="54" t="str">
        <f t="shared" si="9"/>
        <v/>
      </c>
      <c r="J82" s="52" t="str">
        <f t="shared" si="10"/>
        <v/>
      </c>
      <c r="K82" s="52" t="str">
        <f t="shared" si="11"/>
        <v/>
      </c>
    </row>
    <row r="83" spans="1:11" ht="30" x14ac:dyDescent="0.25">
      <c r="A83" s="32"/>
      <c r="B83" s="16" t="s">
        <v>549</v>
      </c>
      <c r="C83" s="17" t="s">
        <v>548</v>
      </c>
      <c r="D83" s="321"/>
      <c r="E83" s="112">
        <v>79.989999999999995</v>
      </c>
      <c r="F83" s="52" t="s">
        <v>49</v>
      </c>
      <c r="G83" s="111">
        <f t="shared" si="8"/>
        <v>0.45500000000000002</v>
      </c>
      <c r="I83" s="54" t="str">
        <f t="shared" si="9"/>
        <v/>
      </c>
      <c r="J83" s="52" t="str">
        <f t="shared" si="10"/>
        <v/>
      </c>
      <c r="K83" s="52" t="str">
        <f t="shared" si="11"/>
        <v/>
      </c>
    </row>
    <row r="84" spans="1:11" ht="30" x14ac:dyDescent="0.25">
      <c r="A84" s="32"/>
      <c r="B84" s="16" t="s">
        <v>547</v>
      </c>
      <c r="C84" s="17" t="s">
        <v>546</v>
      </c>
      <c r="D84" s="321"/>
      <c r="E84" s="112">
        <v>79.989999999999995</v>
      </c>
      <c r="F84" s="52" t="s">
        <v>49</v>
      </c>
      <c r="G84" s="111">
        <f t="shared" si="8"/>
        <v>0.45500000000000002</v>
      </c>
      <c r="I84" s="54" t="str">
        <f t="shared" si="9"/>
        <v/>
      </c>
      <c r="J84" s="52" t="str">
        <f t="shared" si="10"/>
        <v/>
      </c>
      <c r="K84" s="52" t="str">
        <f t="shared" si="11"/>
        <v/>
      </c>
    </row>
    <row r="85" spans="1:11" ht="30" x14ac:dyDescent="0.25">
      <c r="A85" s="32"/>
      <c r="B85" s="16" t="s">
        <v>545</v>
      </c>
      <c r="C85" s="17" t="s">
        <v>544</v>
      </c>
      <c r="D85" s="321"/>
      <c r="E85" s="112">
        <v>84.99</v>
      </c>
      <c r="F85" s="52" t="s">
        <v>49</v>
      </c>
      <c r="G85" s="111">
        <f t="shared" si="8"/>
        <v>0.45500000000000002</v>
      </c>
      <c r="I85" s="54" t="str">
        <f t="shared" si="9"/>
        <v/>
      </c>
      <c r="J85" s="52" t="str">
        <f t="shared" si="10"/>
        <v/>
      </c>
      <c r="K85" s="52" t="str">
        <f t="shared" si="11"/>
        <v/>
      </c>
    </row>
    <row r="86" spans="1:11" ht="30" x14ac:dyDescent="0.25">
      <c r="A86" s="32"/>
      <c r="B86" s="16" t="s">
        <v>543</v>
      </c>
      <c r="C86" s="17" t="s">
        <v>542</v>
      </c>
      <c r="D86" s="321"/>
      <c r="E86" s="112">
        <v>84.99</v>
      </c>
      <c r="F86" s="52" t="s">
        <v>49</v>
      </c>
      <c r="G86" s="111">
        <f t="shared" si="8"/>
        <v>0.45500000000000002</v>
      </c>
      <c r="I86" s="54" t="str">
        <f t="shared" si="9"/>
        <v/>
      </c>
      <c r="J86" s="52" t="str">
        <f t="shared" si="10"/>
        <v/>
      </c>
      <c r="K86" s="52" t="str">
        <f t="shared" si="11"/>
        <v/>
      </c>
    </row>
    <row r="87" spans="1:11" ht="30" x14ac:dyDescent="0.25">
      <c r="A87" s="32"/>
      <c r="B87" s="16" t="s">
        <v>541</v>
      </c>
      <c r="C87" s="17" t="s">
        <v>540</v>
      </c>
      <c r="D87" s="321"/>
      <c r="E87" s="112">
        <v>149.99</v>
      </c>
      <c r="F87" s="52" t="s">
        <v>49</v>
      </c>
      <c r="G87" s="111">
        <f t="shared" si="8"/>
        <v>0.45500000000000002</v>
      </c>
      <c r="I87" s="54" t="str">
        <f t="shared" si="9"/>
        <v/>
      </c>
      <c r="J87" s="52" t="str">
        <f t="shared" si="10"/>
        <v/>
      </c>
      <c r="K87" s="52" t="str">
        <f t="shared" si="11"/>
        <v/>
      </c>
    </row>
    <row r="88" spans="1:11" ht="30" x14ac:dyDescent="0.25">
      <c r="A88" s="32"/>
      <c r="B88" s="16" t="s">
        <v>539</v>
      </c>
      <c r="C88" s="17" t="s">
        <v>538</v>
      </c>
      <c r="D88" s="321"/>
      <c r="E88" s="112">
        <v>49.99</v>
      </c>
      <c r="F88" s="52" t="s">
        <v>49</v>
      </c>
      <c r="G88" s="111">
        <f t="shared" si="8"/>
        <v>0.45500000000000002</v>
      </c>
      <c r="I88" s="54" t="str">
        <f t="shared" si="9"/>
        <v/>
      </c>
      <c r="J88" s="52" t="str">
        <f t="shared" si="10"/>
        <v/>
      </c>
      <c r="K88" s="52" t="str">
        <f t="shared" si="11"/>
        <v/>
      </c>
    </row>
    <row r="89" spans="1:11" ht="30" x14ac:dyDescent="0.25">
      <c r="A89" s="32"/>
      <c r="B89" s="16" t="s">
        <v>537</v>
      </c>
      <c r="C89" s="17" t="s">
        <v>536</v>
      </c>
      <c r="D89" s="321"/>
      <c r="E89" s="112">
        <v>49.99</v>
      </c>
      <c r="F89" s="52" t="s">
        <v>49</v>
      </c>
      <c r="G89" s="111">
        <f t="shared" si="8"/>
        <v>0.45500000000000002</v>
      </c>
      <c r="I89" s="54" t="str">
        <f t="shared" si="9"/>
        <v/>
      </c>
      <c r="J89" s="52" t="str">
        <f t="shared" si="10"/>
        <v/>
      </c>
      <c r="K89" s="52" t="str">
        <f t="shared" si="11"/>
        <v/>
      </c>
    </row>
    <row r="90" spans="1:11" ht="30.75" thickBot="1" x14ac:dyDescent="0.3">
      <c r="A90" s="32"/>
      <c r="B90" s="16" t="s">
        <v>535</v>
      </c>
      <c r="C90" s="17" t="s">
        <v>534</v>
      </c>
      <c r="D90" s="322"/>
      <c r="E90" s="112">
        <v>49.99</v>
      </c>
      <c r="F90" s="52" t="s">
        <v>49</v>
      </c>
      <c r="G90" s="111">
        <f t="shared" si="8"/>
        <v>0.45500000000000002</v>
      </c>
      <c r="I90" s="54" t="str">
        <f t="shared" si="9"/>
        <v/>
      </c>
      <c r="J90" s="52" t="str">
        <f t="shared" si="10"/>
        <v/>
      </c>
      <c r="K90" s="52" t="str">
        <f t="shared" si="11"/>
        <v/>
      </c>
    </row>
    <row r="91" spans="1:11" ht="15.75" x14ac:dyDescent="0.25">
      <c r="A91" s="117" t="s">
        <v>533</v>
      </c>
      <c r="B91" s="31"/>
      <c r="C91" s="49" t="s">
        <v>532</v>
      </c>
      <c r="D91" s="30"/>
      <c r="E91" s="116"/>
      <c r="F91" s="31"/>
      <c r="G91" s="31"/>
      <c r="I91" s="31"/>
      <c r="J91" s="31"/>
      <c r="K91" s="31"/>
    </row>
    <row r="92" spans="1:11" x14ac:dyDescent="0.25">
      <c r="A92" s="32"/>
      <c r="B92" s="16" t="s">
        <v>531</v>
      </c>
      <c r="C92" s="17" t="s">
        <v>530</v>
      </c>
      <c r="D92" s="320" t="s">
        <v>529</v>
      </c>
      <c r="E92" s="112">
        <v>59.99</v>
      </c>
      <c r="F92" s="52" t="s">
        <v>49</v>
      </c>
      <c r="G92" s="111">
        <f t="shared" ref="G92:G112" si="12">IF(SUM($A$92:$A$112)&gt;=12,0.6,$A$10)</f>
        <v>0.45500000000000002</v>
      </c>
      <c r="I92" s="54" t="str">
        <f t="shared" ref="I92:I112" si="13">IF(A92&gt;0,(1-(J92/(E92*0.7))),"")</f>
        <v/>
      </c>
      <c r="J92" s="52" t="str">
        <f t="shared" ref="J92:J112" si="14">IF(A92&gt;0,(E92*(1-G92)),"")</f>
        <v/>
      </c>
      <c r="K92" s="52" t="str">
        <f t="shared" ref="K92:K112" si="15">IF(A92&gt;0,(J92*A92),"")</f>
        <v/>
      </c>
    </row>
    <row r="93" spans="1:11" ht="30" x14ac:dyDescent="0.25">
      <c r="A93" s="32"/>
      <c r="B93" s="16" t="s">
        <v>528</v>
      </c>
      <c r="C93" s="17" t="s">
        <v>527</v>
      </c>
      <c r="D93" s="321"/>
      <c r="E93" s="112">
        <v>69.989999999999995</v>
      </c>
      <c r="F93" s="52" t="s">
        <v>49</v>
      </c>
      <c r="G93" s="111">
        <f t="shared" si="12"/>
        <v>0.45500000000000002</v>
      </c>
      <c r="I93" s="54" t="str">
        <f t="shared" si="13"/>
        <v/>
      </c>
      <c r="J93" s="52" t="str">
        <f t="shared" si="14"/>
        <v/>
      </c>
      <c r="K93" s="52" t="str">
        <f t="shared" si="15"/>
        <v/>
      </c>
    </row>
    <row r="94" spans="1:11" x14ac:dyDescent="0.25">
      <c r="A94" s="32"/>
      <c r="B94" s="16" t="s">
        <v>526</v>
      </c>
      <c r="C94" s="17" t="s">
        <v>525</v>
      </c>
      <c r="D94" s="321"/>
      <c r="E94" s="112">
        <v>59.99</v>
      </c>
      <c r="F94" s="52" t="s">
        <v>49</v>
      </c>
      <c r="G94" s="111">
        <f t="shared" si="12"/>
        <v>0.45500000000000002</v>
      </c>
      <c r="I94" s="54" t="str">
        <f t="shared" si="13"/>
        <v/>
      </c>
      <c r="J94" s="52" t="str">
        <f t="shared" si="14"/>
        <v/>
      </c>
      <c r="K94" s="52" t="str">
        <f t="shared" si="15"/>
        <v/>
      </c>
    </row>
    <row r="95" spans="1:11" ht="30" x14ac:dyDescent="0.25">
      <c r="A95" s="32"/>
      <c r="B95" s="16" t="s">
        <v>524</v>
      </c>
      <c r="C95" s="17" t="s">
        <v>523</v>
      </c>
      <c r="D95" s="321"/>
      <c r="E95" s="112">
        <v>69.989999999999995</v>
      </c>
      <c r="F95" s="52" t="s">
        <v>49</v>
      </c>
      <c r="G95" s="111">
        <f t="shared" si="12"/>
        <v>0.45500000000000002</v>
      </c>
      <c r="I95" s="54" t="str">
        <f t="shared" si="13"/>
        <v/>
      </c>
      <c r="J95" s="52" t="str">
        <f t="shared" si="14"/>
        <v/>
      </c>
      <c r="K95" s="52" t="str">
        <f t="shared" si="15"/>
        <v/>
      </c>
    </row>
    <row r="96" spans="1:11" x14ac:dyDescent="0.25">
      <c r="A96" s="32"/>
      <c r="B96" s="16" t="s">
        <v>522</v>
      </c>
      <c r="C96" s="17" t="s">
        <v>521</v>
      </c>
      <c r="D96" s="321"/>
      <c r="E96" s="112">
        <v>59.99</v>
      </c>
      <c r="F96" s="52" t="s">
        <v>49</v>
      </c>
      <c r="G96" s="111">
        <f t="shared" si="12"/>
        <v>0.45500000000000002</v>
      </c>
      <c r="I96" s="54" t="str">
        <f t="shared" si="13"/>
        <v/>
      </c>
      <c r="J96" s="52" t="str">
        <f t="shared" si="14"/>
        <v/>
      </c>
      <c r="K96" s="52" t="str">
        <f t="shared" si="15"/>
        <v/>
      </c>
    </row>
    <row r="97" spans="1:11" ht="30" x14ac:dyDescent="0.25">
      <c r="A97" s="32"/>
      <c r="B97" s="16" t="s">
        <v>520</v>
      </c>
      <c r="C97" s="17" t="s">
        <v>519</v>
      </c>
      <c r="D97" s="321"/>
      <c r="E97" s="112">
        <v>69.989999999999995</v>
      </c>
      <c r="F97" s="52" t="s">
        <v>49</v>
      </c>
      <c r="G97" s="111">
        <f t="shared" si="12"/>
        <v>0.45500000000000002</v>
      </c>
      <c r="I97" s="54" t="str">
        <f t="shared" si="13"/>
        <v/>
      </c>
      <c r="J97" s="52" t="str">
        <f t="shared" si="14"/>
        <v/>
      </c>
      <c r="K97" s="52" t="str">
        <f t="shared" si="15"/>
        <v/>
      </c>
    </row>
    <row r="98" spans="1:11" ht="30" x14ac:dyDescent="0.25">
      <c r="A98" s="32"/>
      <c r="B98" s="16" t="s">
        <v>518</v>
      </c>
      <c r="C98" s="17" t="s">
        <v>517</v>
      </c>
      <c r="D98" s="321"/>
      <c r="E98" s="112">
        <v>94.99</v>
      </c>
      <c r="F98" s="52" t="s">
        <v>49</v>
      </c>
      <c r="G98" s="111">
        <f t="shared" si="12"/>
        <v>0.45500000000000002</v>
      </c>
      <c r="I98" s="54" t="str">
        <f t="shared" si="13"/>
        <v/>
      </c>
      <c r="J98" s="52" t="str">
        <f t="shared" si="14"/>
        <v/>
      </c>
      <c r="K98" s="52" t="str">
        <f t="shared" si="15"/>
        <v/>
      </c>
    </row>
    <row r="99" spans="1:11" ht="30" x14ac:dyDescent="0.25">
      <c r="A99" s="32"/>
      <c r="B99" s="16" t="s">
        <v>516</v>
      </c>
      <c r="C99" s="17" t="s">
        <v>515</v>
      </c>
      <c r="D99" s="321"/>
      <c r="E99" s="112">
        <v>104.99</v>
      </c>
      <c r="F99" s="52" t="s">
        <v>49</v>
      </c>
      <c r="G99" s="111">
        <f t="shared" si="12"/>
        <v>0.45500000000000002</v>
      </c>
      <c r="I99" s="54" t="str">
        <f t="shared" si="13"/>
        <v/>
      </c>
      <c r="J99" s="52" t="str">
        <f t="shared" si="14"/>
        <v/>
      </c>
      <c r="K99" s="52" t="str">
        <f t="shared" si="15"/>
        <v/>
      </c>
    </row>
    <row r="100" spans="1:11" ht="30" x14ac:dyDescent="0.25">
      <c r="A100" s="32"/>
      <c r="B100" s="16" t="s">
        <v>514</v>
      </c>
      <c r="C100" s="17" t="s">
        <v>513</v>
      </c>
      <c r="D100" s="321"/>
      <c r="E100" s="112">
        <v>94.99</v>
      </c>
      <c r="F100" s="52" t="s">
        <v>49</v>
      </c>
      <c r="G100" s="111">
        <f t="shared" si="12"/>
        <v>0.45500000000000002</v>
      </c>
      <c r="I100" s="54" t="str">
        <f t="shared" si="13"/>
        <v/>
      </c>
      <c r="J100" s="52" t="str">
        <f t="shared" si="14"/>
        <v/>
      </c>
      <c r="K100" s="52" t="str">
        <f t="shared" si="15"/>
        <v/>
      </c>
    </row>
    <row r="101" spans="1:11" ht="30" x14ac:dyDescent="0.25">
      <c r="A101" s="32"/>
      <c r="B101" s="16" t="s">
        <v>512</v>
      </c>
      <c r="C101" s="17" t="s">
        <v>511</v>
      </c>
      <c r="D101" s="321"/>
      <c r="E101" s="112">
        <v>104.99</v>
      </c>
      <c r="F101" s="52" t="s">
        <v>49</v>
      </c>
      <c r="G101" s="111">
        <f t="shared" si="12"/>
        <v>0.45500000000000002</v>
      </c>
      <c r="I101" s="54" t="str">
        <f t="shared" si="13"/>
        <v/>
      </c>
      <c r="J101" s="52" t="str">
        <f t="shared" si="14"/>
        <v/>
      </c>
      <c r="K101" s="52" t="str">
        <f t="shared" si="15"/>
        <v/>
      </c>
    </row>
    <row r="102" spans="1:11" ht="30" x14ac:dyDescent="0.25">
      <c r="A102" s="32"/>
      <c r="B102" s="16" t="s">
        <v>510</v>
      </c>
      <c r="C102" s="17" t="s">
        <v>509</v>
      </c>
      <c r="D102" s="321"/>
      <c r="E102" s="112">
        <v>69.989999999999995</v>
      </c>
      <c r="F102" s="52" t="s">
        <v>49</v>
      </c>
      <c r="G102" s="111">
        <f t="shared" si="12"/>
        <v>0.45500000000000002</v>
      </c>
      <c r="I102" s="54" t="str">
        <f t="shared" si="13"/>
        <v/>
      </c>
      <c r="J102" s="52" t="str">
        <f t="shared" si="14"/>
        <v/>
      </c>
      <c r="K102" s="52" t="str">
        <f t="shared" si="15"/>
        <v/>
      </c>
    </row>
    <row r="103" spans="1:11" ht="30" x14ac:dyDescent="0.25">
      <c r="A103" s="32"/>
      <c r="B103" s="16" t="s">
        <v>508</v>
      </c>
      <c r="C103" s="17" t="s">
        <v>507</v>
      </c>
      <c r="D103" s="321"/>
      <c r="E103" s="112">
        <v>59.99</v>
      </c>
      <c r="F103" s="52" t="s">
        <v>49</v>
      </c>
      <c r="G103" s="111">
        <f t="shared" si="12"/>
        <v>0.45500000000000002</v>
      </c>
      <c r="I103" s="54" t="str">
        <f t="shared" si="13"/>
        <v/>
      </c>
      <c r="J103" s="52" t="str">
        <f t="shared" si="14"/>
        <v/>
      </c>
      <c r="K103" s="52" t="str">
        <f t="shared" si="15"/>
        <v/>
      </c>
    </row>
    <row r="104" spans="1:11" ht="30" x14ac:dyDescent="0.25">
      <c r="A104" s="32"/>
      <c r="B104" s="16" t="s">
        <v>506</v>
      </c>
      <c r="C104" s="17" t="s">
        <v>505</v>
      </c>
      <c r="D104" s="321"/>
      <c r="E104" s="112">
        <v>69.989999999999995</v>
      </c>
      <c r="F104" s="52" t="s">
        <v>49</v>
      </c>
      <c r="G104" s="111">
        <f t="shared" si="12"/>
        <v>0.45500000000000002</v>
      </c>
      <c r="I104" s="54" t="str">
        <f t="shared" si="13"/>
        <v/>
      </c>
      <c r="J104" s="52" t="str">
        <f t="shared" si="14"/>
        <v/>
      </c>
      <c r="K104" s="52" t="str">
        <f t="shared" si="15"/>
        <v/>
      </c>
    </row>
    <row r="105" spans="1:11" x14ac:dyDescent="0.25">
      <c r="A105" s="32"/>
      <c r="B105" s="115" t="s">
        <v>504</v>
      </c>
      <c r="C105" s="17" t="s">
        <v>503</v>
      </c>
      <c r="D105" s="321"/>
      <c r="E105" s="112">
        <v>59.99</v>
      </c>
      <c r="F105" s="52" t="s">
        <v>49</v>
      </c>
      <c r="G105" s="111">
        <f t="shared" si="12"/>
        <v>0.45500000000000002</v>
      </c>
      <c r="I105" s="54" t="str">
        <f t="shared" si="13"/>
        <v/>
      </c>
      <c r="J105" s="52" t="str">
        <f t="shared" si="14"/>
        <v/>
      </c>
      <c r="K105" s="52" t="str">
        <f t="shared" si="15"/>
        <v/>
      </c>
    </row>
    <row r="106" spans="1:11" ht="30" x14ac:dyDescent="0.25">
      <c r="A106" s="32"/>
      <c r="B106" s="115" t="s">
        <v>502</v>
      </c>
      <c r="C106" s="17" t="s">
        <v>501</v>
      </c>
      <c r="D106" s="321"/>
      <c r="E106" s="112">
        <v>69.989999999999995</v>
      </c>
      <c r="F106" s="52" t="s">
        <v>49</v>
      </c>
      <c r="G106" s="111">
        <f t="shared" si="12"/>
        <v>0.45500000000000002</v>
      </c>
      <c r="I106" s="54" t="str">
        <f t="shared" si="13"/>
        <v/>
      </c>
      <c r="J106" s="52" t="str">
        <f t="shared" si="14"/>
        <v/>
      </c>
      <c r="K106" s="52" t="str">
        <f t="shared" si="15"/>
        <v/>
      </c>
    </row>
    <row r="107" spans="1:11" x14ac:dyDescent="0.25">
      <c r="A107" s="32"/>
      <c r="B107" s="16" t="s">
        <v>500</v>
      </c>
      <c r="C107" s="17" t="s">
        <v>499</v>
      </c>
      <c r="D107" s="321"/>
      <c r="E107" s="112">
        <v>39.99</v>
      </c>
      <c r="F107" s="52" t="s">
        <v>49</v>
      </c>
      <c r="G107" s="111">
        <f t="shared" si="12"/>
        <v>0.45500000000000002</v>
      </c>
      <c r="I107" s="54" t="str">
        <f t="shared" si="13"/>
        <v/>
      </c>
      <c r="J107" s="52" t="str">
        <f t="shared" si="14"/>
        <v/>
      </c>
      <c r="K107" s="52" t="str">
        <f t="shared" si="15"/>
        <v/>
      </c>
    </row>
    <row r="108" spans="1:11" ht="30" x14ac:dyDescent="0.25">
      <c r="A108" s="32"/>
      <c r="B108" s="114" t="s">
        <v>498</v>
      </c>
      <c r="C108" s="113" t="s">
        <v>497</v>
      </c>
      <c r="D108" s="321"/>
      <c r="E108" s="112">
        <v>74.989999999999995</v>
      </c>
      <c r="F108" s="52" t="s">
        <v>49</v>
      </c>
      <c r="G108" s="111">
        <f t="shared" si="12"/>
        <v>0.45500000000000002</v>
      </c>
      <c r="I108" s="54" t="str">
        <f t="shared" si="13"/>
        <v/>
      </c>
      <c r="J108" s="52" t="str">
        <f t="shared" si="14"/>
        <v/>
      </c>
      <c r="K108" s="52" t="str">
        <f t="shared" si="15"/>
        <v/>
      </c>
    </row>
    <row r="109" spans="1:11" ht="30" x14ac:dyDescent="0.25">
      <c r="A109" s="32"/>
      <c r="B109" s="114" t="s">
        <v>496</v>
      </c>
      <c r="C109" s="113" t="s">
        <v>495</v>
      </c>
      <c r="D109" s="321"/>
      <c r="E109" s="112">
        <v>84.99</v>
      </c>
      <c r="F109" s="52" t="s">
        <v>49</v>
      </c>
      <c r="G109" s="111">
        <f t="shared" si="12"/>
        <v>0.45500000000000002</v>
      </c>
      <c r="I109" s="54" t="str">
        <f t="shared" si="13"/>
        <v/>
      </c>
      <c r="J109" s="52" t="str">
        <f t="shared" si="14"/>
        <v/>
      </c>
      <c r="K109" s="52" t="str">
        <f t="shared" si="15"/>
        <v/>
      </c>
    </row>
    <row r="110" spans="1:11" ht="30" x14ac:dyDescent="0.25">
      <c r="A110" s="32"/>
      <c r="B110" s="16" t="s">
        <v>494</v>
      </c>
      <c r="C110" s="17" t="s">
        <v>493</v>
      </c>
      <c r="D110" s="321"/>
      <c r="E110" s="112">
        <v>94.99</v>
      </c>
      <c r="F110" s="52" t="s">
        <v>49</v>
      </c>
      <c r="G110" s="111">
        <f t="shared" si="12"/>
        <v>0.45500000000000002</v>
      </c>
      <c r="I110" s="54" t="str">
        <f t="shared" si="13"/>
        <v/>
      </c>
      <c r="J110" s="52" t="str">
        <f t="shared" si="14"/>
        <v/>
      </c>
      <c r="K110" s="52" t="str">
        <f t="shared" si="15"/>
        <v/>
      </c>
    </row>
    <row r="111" spans="1:11" ht="30" x14ac:dyDescent="0.25">
      <c r="A111" s="32"/>
      <c r="B111" s="16" t="s">
        <v>492</v>
      </c>
      <c r="C111" s="17" t="s">
        <v>491</v>
      </c>
      <c r="D111" s="321"/>
      <c r="E111" s="112">
        <v>104.99</v>
      </c>
      <c r="F111" s="52" t="s">
        <v>49</v>
      </c>
      <c r="G111" s="111">
        <f t="shared" si="12"/>
        <v>0.45500000000000002</v>
      </c>
      <c r="I111" s="54" t="str">
        <f t="shared" si="13"/>
        <v/>
      </c>
      <c r="J111" s="52" t="str">
        <f t="shared" si="14"/>
        <v/>
      </c>
      <c r="K111" s="52" t="str">
        <f t="shared" si="15"/>
        <v/>
      </c>
    </row>
    <row r="112" spans="1:11" ht="15.75" thickBot="1" x14ac:dyDescent="0.3">
      <c r="A112" s="32"/>
      <c r="B112" s="16" t="s">
        <v>490</v>
      </c>
      <c r="C112" s="17" t="s">
        <v>489</v>
      </c>
      <c r="D112" s="322"/>
      <c r="E112" s="112">
        <v>69.989999999999995</v>
      </c>
      <c r="F112" s="52" t="s">
        <v>49</v>
      </c>
      <c r="G112" s="111">
        <f t="shared" si="12"/>
        <v>0.45500000000000002</v>
      </c>
      <c r="I112" s="54" t="str">
        <f t="shared" si="13"/>
        <v/>
      </c>
      <c r="J112" s="52" t="str">
        <f t="shared" si="14"/>
        <v/>
      </c>
      <c r="K112" s="52" t="str">
        <f t="shared" si="15"/>
        <v/>
      </c>
    </row>
    <row r="113" spans="1:13" ht="15.75" x14ac:dyDescent="0.25">
      <c r="A113" s="30"/>
      <c r="B113" s="31"/>
      <c r="C113" s="49" t="s">
        <v>33</v>
      </c>
      <c r="D113" s="30"/>
      <c r="E113" s="31"/>
      <c r="F113" s="31"/>
      <c r="G113" s="31"/>
      <c r="I113" s="50"/>
      <c r="J113" s="51"/>
      <c r="K113" s="51"/>
    </row>
    <row r="114" spans="1:13" x14ac:dyDescent="0.25">
      <c r="A114" s="32"/>
      <c r="B114" s="110" t="s">
        <v>488</v>
      </c>
      <c r="C114" s="16" t="s">
        <v>487</v>
      </c>
      <c r="D114" s="32"/>
      <c r="E114" s="108">
        <v>0</v>
      </c>
      <c r="F114" s="55"/>
      <c r="G114" s="16"/>
      <c r="I114" s="56"/>
      <c r="J114" s="52"/>
      <c r="K114" s="52"/>
      <c r="L114" s="2"/>
      <c r="M114" s="2"/>
    </row>
    <row r="115" spans="1:13" x14ac:dyDescent="0.25">
      <c r="A115" s="32"/>
      <c r="B115" s="109" t="s">
        <v>486</v>
      </c>
      <c r="C115" s="16" t="s">
        <v>485</v>
      </c>
      <c r="D115" s="32"/>
      <c r="E115" s="108">
        <v>0</v>
      </c>
      <c r="F115" s="55"/>
      <c r="G115" s="16"/>
      <c r="I115" s="56"/>
      <c r="J115" s="52"/>
      <c r="K115" s="52"/>
      <c r="L115" s="2"/>
      <c r="M115" s="2"/>
    </row>
    <row r="116" spans="1:13" x14ac:dyDescent="0.25">
      <c r="A116" s="32">
        <f>ROUNDUP(SUMIF($F$11:$F$112,F116,$A$11:$A$112)/14,0)</f>
        <v>0</v>
      </c>
      <c r="B116" s="16" t="s">
        <v>484</v>
      </c>
      <c r="C116" s="16" t="s">
        <v>483</v>
      </c>
      <c r="D116" s="32"/>
      <c r="E116" s="16"/>
      <c r="F116" s="55">
        <v>5</v>
      </c>
      <c r="G116" s="16"/>
      <c r="I116" s="56"/>
      <c r="J116" s="52"/>
      <c r="K116" s="52"/>
    </row>
    <row r="117" spans="1:13" x14ac:dyDescent="0.25">
      <c r="A117" s="32">
        <f>ROUNDUP(SUMIF($F$11:$F$113,F117,$A$11:$A$113)/14,0)</f>
        <v>0</v>
      </c>
      <c r="B117" s="16" t="s">
        <v>109</v>
      </c>
      <c r="C117" s="16" t="s">
        <v>482</v>
      </c>
      <c r="D117" s="32"/>
      <c r="E117" s="108">
        <v>0</v>
      </c>
      <c r="F117" s="55" t="s">
        <v>481</v>
      </c>
      <c r="G117" s="16"/>
      <c r="I117" s="56"/>
      <c r="J117" s="52"/>
      <c r="K117" s="52"/>
    </row>
    <row r="118" spans="1:13" x14ac:dyDescent="0.25">
      <c r="A118" s="32">
        <f>ROUNDUP(SUMIF($F$11:$F$113,F118,$A$11:$A$113)/14,0)</f>
        <v>0</v>
      </c>
      <c r="B118" s="16" t="s">
        <v>480</v>
      </c>
      <c r="C118" s="16" t="s">
        <v>479</v>
      </c>
      <c r="D118" s="32"/>
      <c r="E118" s="57">
        <v>0</v>
      </c>
      <c r="F118" s="55" t="s">
        <v>478</v>
      </c>
      <c r="G118" s="16"/>
      <c r="I118" s="56"/>
      <c r="J118" s="52"/>
      <c r="K118" s="52"/>
    </row>
    <row r="119" spans="1:13" ht="15.75" thickBot="1" x14ac:dyDescent="0.3">
      <c r="A119" s="107">
        <f>ROUNDUP(SUMIF($F$11:$F$113,F119,$A$11:$A$113)/14,0)</f>
        <v>0</v>
      </c>
      <c r="B119" s="104" t="s">
        <v>477</v>
      </c>
      <c r="C119" s="104" t="s">
        <v>476</v>
      </c>
      <c r="D119" s="107"/>
      <c r="E119" s="106">
        <v>0</v>
      </c>
      <c r="F119" s="105" t="s">
        <v>475</v>
      </c>
      <c r="G119" s="104"/>
      <c r="I119" s="103"/>
      <c r="J119" s="102"/>
      <c r="K119" s="102"/>
    </row>
    <row r="120" spans="1:13" s="18" customFormat="1" ht="20.25" customHeight="1" x14ac:dyDescent="0.25">
      <c r="A120" s="4"/>
      <c r="B120" s="58" t="s">
        <v>111</v>
      </c>
      <c r="C120" s="59">
        <f>SUM(A11:A113)</f>
        <v>0</v>
      </c>
      <c r="D120" s="4"/>
      <c r="I120" s="60" t="s">
        <v>112</v>
      </c>
      <c r="J120" s="61"/>
      <c r="K120" s="61"/>
    </row>
    <row r="121" spans="1:13" s="18" customFormat="1" ht="20.25" customHeight="1" x14ac:dyDescent="0.25">
      <c r="A121" s="4"/>
      <c r="B121" s="58" t="s">
        <v>113</v>
      </c>
      <c r="C121" s="62">
        <f>SUM(K11:K113)</f>
        <v>0</v>
      </c>
      <c r="D121" s="4"/>
      <c r="I121" s="60" t="e">
        <f>AVERAGE(I12:I113)</f>
        <v>#DIV/0!</v>
      </c>
      <c r="J121" s="61"/>
      <c r="K121" s="61"/>
    </row>
  </sheetData>
  <mergeCells count="11">
    <mergeCell ref="D63:D90"/>
    <mergeCell ref="D92:D112"/>
    <mergeCell ref="D44:D54"/>
    <mergeCell ref="A9:G9"/>
    <mergeCell ref="D56:D61"/>
    <mergeCell ref="E8:F8"/>
    <mergeCell ref="E3:F3"/>
    <mergeCell ref="E4:F4"/>
    <mergeCell ref="E5:F5"/>
    <mergeCell ref="E6:F6"/>
    <mergeCell ref="E7:F7"/>
  </mergeCells>
  <conditionalFormatting sqref="B110:B112 B92:B104 B107">
    <cfRule type="duplicateValues" dxfId="0" priority="1"/>
  </conditionalFormatting>
  <printOptions horizontalCentered="1"/>
  <pageMargins left="0.2" right="0.2" top="0.25" bottom="0.25" header="0.3" footer="0.3"/>
  <pageSetup scale="93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"/>
  <sheetViews>
    <sheetView topLeftCell="A2" zoomScaleNormal="100" zoomScalePageLayoutView="80" workbookViewId="0">
      <selection activeCell="H34" sqref="H34"/>
    </sheetView>
  </sheetViews>
  <sheetFormatPr defaultRowHeight="15" x14ac:dyDescent="0.25"/>
  <cols>
    <col min="1" max="1" width="18.7109375" customWidth="1"/>
    <col min="2" max="2" width="18.7109375" style="6" customWidth="1"/>
    <col min="3" max="3" width="6.7109375" customWidth="1"/>
    <col min="4" max="4" width="13.7109375" customWidth="1"/>
    <col min="5" max="5" width="3.7109375" customWidth="1"/>
    <col min="6" max="6" width="7.7109375" style="6" customWidth="1"/>
    <col min="7" max="7" width="7.7109375" style="6" bestFit="1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x14ac:dyDescent="0.35">
      <c r="C1" s="5"/>
      <c r="D1" s="260" t="s">
        <v>347</v>
      </c>
      <c r="E1" s="261"/>
      <c r="F1" s="261"/>
      <c r="G1" s="261"/>
      <c r="H1" s="261"/>
      <c r="I1" s="262"/>
    </row>
    <row r="2" spans="3:9" ht="15" customHeight="1" x14ac:dyDescent="0.25">
      <c r="D2" s="263" t="s">
        <v>115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x14ac:dyDescent="0.25">
      <c r="D4" s="263"/>
      <c r="E4" s="264"/>
      <c r="F4" s="264"/>
      <c r="G4" s="264"/>
      <c r="H4" s="264"/>
      <c r="I4" s="265"/>
    </row>
    <row r="5" spans="3:9" ht="15.75" thickBot="1" x14ac:dyDescent="0.3">
      <c r="D5" s="266"/>
      <c r="E5" s="267"/>
      <c r="F5" s="267"/>
      <c r="G5" s="267"/>
      <c r="H5" s="267"/>
      <c r="I5" s="268"/>
    </row>
    <row r="18" spans="1:9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9" ht="27" customHeight="1" x14ac:dyDescent="0.25">
      <c r="A19" s="26" t="s">
        <v>1</v>
      </c>
      <c r="B19" s="26" t="s">
        <v>2</v>
      </c>
      <c r="C19" s="26" t="s">
        <v>3</v>
      </c>
      <c r="D19" s="26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9" ht="24" x14ac:dyDescent="0.25">
      <c r="A20" s="7" t="s">
        <v>348</v>
      </c>
      <c r="B20" s="7" t="s">
        <v>349</v>
      </c>
      <c r="C20" s="13" t="s">
        <v>13</v>
      </c>
      <c r="D20" s="67">
        <v>9780736971973</v>
      </c>
      <c r="E20" s="68"/>
      <c r="F20" s="69">
        <v>36.99</v>
      </c>
      <c r="G20" s="68"/>
      <c r="H20" s="68"/>
      <c r="I20" s="68"/>
    </row>
    <row r="21" spans="1:9" x14ac:dyDescent="0.25">
      <c r="A21" s="63" t="s">
        <v>350</v>
      </c>
      <c r="B21" s="63" t="s">
        <v>351</v>
      </c>
      <c r="C21" s="86" t="s">
        <v>14</v>
      </c>
      <c r="D21" s="73">
        <v>9780736944311</v>
      </c>
      <c r="E21" s="74"/>
      <c r="F21" s="75">
        <v>24.99</v>
      </c>
      <c r="G21" s="74"/>
      <c r="H21" s="74"/>
      <c r="I21" s="74"/>
    </row>
  </sheetData>
  <mergeCells count="3">
    <mergeCell ref="D1:I1"/>
    <mergeCell ref="D2:I5"/>
    <mergeCell ref="A18:I18"/>
  </mergeCells>
  <pageMargins left="0.7" right="0.7" top="0.75" bottom="0.75" header="0.3" footer="0.3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2"/>
  <sheetViews>
    <sheetView zoomScaleNormal="100" zoomScalePageLayoutView="70" workbookViewId="0">
      <selection activeCell="N19" sqref="N19"/>
    </sheetView>
  </sheetViews>
  <sheetFormatPr defaultRowHeight="15" x14ac:dyDescent="0.25"/>
  <cols>
    <col min="1" max="1" width="21.7109375" customWidth="1"/>
    <col min="2" max="2" width="18.7109375" style="6" customWidth="1"/>
    <col min="3" max="3" width="6.7109375" customWidth="1"/>
    <col min="4" max="4" width="13.7109375" customWidth="1"/>
    <col min="5" max="5" width="3.7109375" customWidth="1"/>
    <col min="6" max="6" width="7.7109375" style="6" bestFit="1" customWidth="1"/>
    <col min="7" max="7" width="6.7109375" style="6" customWidth="1"/>
    <col min="8" max="8" width="8.7109375" style="6" customWidth="1"/>
    <col min="9" max="9" width="7.7109375" customWidth="1"/>
    <col min="10" max="13" width="8.7109375" customWidth="1"/>
  </cols>
  <sheetData>
    <row r="1" spans="3:9" ht="61.5" customHeight="1" x14ac:dyDescent="0.35">
      <c r="C1" s="5"/>
      <c r="D1" s="260" t="s">
        <v>352</v>
      </c>
      <c r="E1" s="261"/>
      <c r="F1" s="261"/>
      <c r="G1" s="261"/>
      <c r="H1" s="261"/>
      <c r="I1" s="262"/>
    </row>
    <row r="2" spans="3:9" ht="22.9" customHeight="1" x14ac:dyDescent="0.25">
      <c r="D2" s="311" t="s">
        <v>34</v>
      </c>
      <c r="E2" s="312"/>
      <c r="F2" s="312"/>
      <c r="G2" s="312"/>
      <c r="H2" s="312"/>
      <c r="I2" s="313"/>
    </row>
    <row r="3" spans="3:9" x14ac:dyDescent="0.25">
      <c r="D3" s="311"/>
      <c r="E3" s="312"/>
      <c r="F3" s="312"/>
      <c r="G3" s="312"/>
      <c r="H3" s="312"/>
      <c r="I3" s="313"/>
    </row>
    <row r="4" spans="3:9" x14ac:dyDescent="0.25">
      <c r="D4" s="311"/>
      <c r="E4" s="312"/>
      <c r="F4" s="312"/>
      <c r="G4" s="312"/>
      <c r="H4" s="312"/>
      <c r="I4" s="313"/>
    </row>
    <row r="5" spans="3:9" ht="15.75" thickBot="1" x14ac:dyDescent="0.3">
      <c r="D5" s="302"/>
      <c r="E5" s="303"/>
      <c r="F5" s="303"/>
      <c r="G5" s="303"/>
      <c r="H5" s="303"/>
      <c r="I5" s="304"/>
    </row>
    <row r="18" spans="1:13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3" ht="27" customHeight="1" x14ac:dyDescent="0.25">
      <c r="A19" s="26" t="s">
        <v>1</v>
      </c>
      <c r="B19" s="26" t="s">
        <v>2</v>
      </c>
      <c r="C19" s="26" t="s">
        <v>3</v>
      </c>
      <c r="D19" s="26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13" ht="24" x14ac:dyDescent="0.25">
      <c r="A20" s="7" t="s">
        <v>353</v>
      </c>
      <c r="B20" s="7" t="s">
        <v>354</v>
      </c>
      <c r="C20" s="13" t="s">
        <v>12</v>
      </c>
      <c r="D20" s="67">
        <v>9780830845132</v>
      </c>
      <c r="E20" s="8"/>
      <c r="F20" s="69">
        <v>20</v>
      </c>
      <c r="G20" s="8"/>
      <c r="H20" s="8"/>
      <c r="I20" s="8"/>
    </row>
    <row r="21" spans="1:13" ht="36" x14ac:dyDescent="0.25">
      <c r="A21" s="63" t="s">
        <v>355</v>
      </c>
      <c r="B21" s="9" t="s">
        <v>356</v>
      </c>
      <c r="C21" s="86" t="s">
        <v>14</v>
      </c>
      <c r="D21" s="73">
        <v>9780830831111</v>
      </c>
      <c r="E21" s="9"/>
      <c r="F21" s="75">
        <v>9</v>
      </c>
      <c r="G21" s="9"/>
      <c r="H21" s="9"/>
      <c r="I21" s="9"/>
    </row>
    <row r="22" spans="1:13" x14ac:dyDescent="0.25">
      <c r="A22" s="7" t="s">
        <v>357</v>
      </c>
      <c r="B22" s="7" t="s">
        <v>358</v>
      </c>
      <c r="C22" s="13" t="s">
        <v>12</v>
      </c>
      <c r="D22" s="67">
        <v>9780830846368</v>
      </c>
      <c r="E22" s="68"/>
      <c r="F22" s="69">
        <v>22</v>
      </c>
      <c r="G22" s="68"/>
      <c r="H22" s="68"/>
      <c r="I22" s="68"/>
      <c r="M22" s="5"/>
    </row>
  </sheetData>
  <mergeCells count="3">
    <mergeCell ref="D1:I1"/>
    <mergeCell ref="D2:I5"/>
    <mergeCell ref="A18:I18"/>
  </mergeCells>
  <pageMargins left="0.7" right="0.7" top="0.75" bottom="0.75" header="0.3" footer="0.3"/>
  <pageSetup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39"/>
  <sheetViews>
    <sheetView zoomScaleNormal="100" zoomScalePageLayoutView="70" workbookViewId="0">
      <selection activeCell="L11" sqref="L11"/>
    </sheetView>
  </sheetViews>
  <sheetFormatPr defaultRowHeight="15" x14ac:dyDescent="0.25"/>
  <cols>
    <col min="1" max="1" width="19.7109375" customWidth="1"/>
    <col min="2" max="2" width="18.7109375" customWidth="1"/>
    <col min="3" max="3" width="6.7109375" style="6" customWidth="1"/>
    <col min="4" max="4" width="15.7109375" bestFit="1" customWidth="1"/>
    <col min="5" max="5" width="3.7109375" customWidth="1"/>
    <col min="6" max="7" width="7.7109375" style="6" customWidth="1"/>
    <col min="8" max="8" width="8.7109375" style="6" customWidth="1"/>
    <col min="9" max="9" width="7.7109375" customWidth="1"/>
    <col min="10" max="15" width="8.7109375" customWidth="1"/>
  </cols>
  <sheetData>
    <row r="1" spans="4:9" ht="61.5" customHeight="1" x14ac:dyDescent="0.35">
      <c r="D1" s="260" t="s">
        <v>359</v>
      </c>
      <c r="E1" s="261"/>
      <c r="F1" s="261"/>
      <c r="G1" s="261"/>
      <c r="H1" s="261"/>
      <c r="I1" s="262"/>
    </row>
    <row r="2" spans="4:9" ht="27" customHeight="1" x14ac:dyDescent="0.25">
      <c r="D2" s="263" t="s">
        <v>25</v>
      </c>
      <c r="E2" s="264"/>
      <c r="F2" s="264"/>
      <c r="G2" s="264"/>
      <c r="H2" s="264"/>
      <c r="I2" s="265"/>
    </row>
    <row r="3" spans="4:9" x14ac:dyDescent="0.25">
      <c r="D3" s="263"/>
      <c r="E3" s="264"/>
      <c r="F3" s="264"/>
      <c r="G3" s="264"/>
      <c r="H3" s="264"/>
      <c r="I3" s="265"/>
    </row>
    <row r="4" spans="4:9" x14ac:dyDescent="0.25">
      <c r="D4" s="263"/>
      <c r="E4" s="264"/>
      <c r="F4" s="264"/>
      <c r="G4" s="264"/>
      <c r="H4" s="264"/>
      <c r="I4" s="265"/>
    </row>
    <row r="5" spans="4:9" ht="15.75" thickBot="1" x14ac:dyDescent="0.3">
      <c r="D5" s="266"/>
      <c r="E5" s="267"/>
      <c r="F5" s="267"/>
      <c r="G5" s="267"/>
      <c r="H5" s="267"/>
      <c r="I5" s="268"/>
    </row>
    <row r="17" spans="1:15" ht="11.25" customHeight="1" x14ac:dyDescent="0.25"/>
    <row r="18" spans="1:15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5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15" ht="24" x14ac:dyDescent="0.25">
      <c r="A20" s="7" t="s">
        <v>363</v>
      </c>
      <c r="B20" s="68"/>
      <c r="C20" s="68"/>
      <c r="D20" s="78">
        <v>612978374450</v>
      </c>
      <c r="E20" s="68"/>
      <c r="F20" s="69">
        <v>19.989999999999998</v>
      </c>
      <c r="G20" s="68"/>
      <c r="H20" s="68"/>
      <c r="I20" s="68"/>
      <c r="O20" s="5"/>
    </row>
    <row r="21" spans="1:15" ht="24" x14ac:dyDescent="0.25">
      <c r="A21" s="7" t="s">
        <v>365</v>
      </c>
      <c r="B21" s="68"/>
      <c r="C21" s="68"/>
      <c r="D21" s="78">
        <v>612978374467</v>
      </c>
      <c r="E21" s="68"/>
      <c r="F21" s="69">
        <v>19.989999999999998</v>
      </c>
      <c r="G21" s="68"/>
      <c r="H21" s="68"/>
      <c r="I21" s="68"/>
    </row>
    <row r="22" spans="1:15" ht="24" x14ac:dyDescent="0.25">
      <c r="A22" s="63" t="s">
        <v>366</v>
      </c>
      <c r="B22" s="74"/>
      <c r="C22" s="74"/>
      <c r="D22" s="79">
        <v>612978374474</v>
      </c>
      <c r="E22" s="74"/>
      <c r="F22" s="75">
        <v>19.989999999999998</v>
      </c>
      <c r="G22" s="74"/>
      <c r="H22" s="74"/>
      <c r="I22" s="74"/>
    </row>
    <row r="23" spans="1:15" ht="24" x14ac:dyDescent="0.25">
      <c r="A23" s="7" t="s">
        <v>367</v>
      </c>
      <c r="B23" s="68"/>
      <c r="C23" s="68"/>
      <c r="D23" s="78">
        <v>612978374481</v>
      </c>
      <c r="E23" s="68"/>
      <c r="F23" s="69">
        <v>19.989999999999998</v>
      </c>
      <c r="G23" s="68"/>
      <c r="H23" s="68"/>
      <c r="I23" s="68"/>
    </row>
    <row r="24" spans="1:15" ht="24" x14ac:dyDescent="0.25">
      <c r="A24" s="7" t="s">
        <v>360</v>
      </c>
      <c r="B24" s="68"/>
      <c r="C24" s="68"/>
      <c r="D24" s="78">
        <v>612978374511</v>
      </c>
      <c r="E24" s="68"/>
      <c r="F24" s="69">
        <v>19.989999999999998</v>
      </c>
      <c r="G24" s="68"/>
      <c r="H24" s="68"/>
      <c r="I24" s="68"/>
    </row>
    <row r="25" spans="1:15" ht="24" x14ac:dyDescent="0.25">
      <c r="A25" s="63" t="s">
        <v>368</v>
      </c>
      <c r="B25" s="74"/>
      <c r="C25" s="74"/>
      <c r="D25" s="79">
        <v>612978374528</v>
      </c>
      <c r="E25" s="74"/>
      <c r="F25" s="75">
        <v>19.989999999999998</v>
      </c>
      <c r="G25" s="74"/>
      <c r="H25" s="74"/>
      <c r="I25" s="74"/>
    </row>
    <row r="26" spans="1:15" ht="24" x14ac:dyDescent="0.25">
      <c r="A26" s="7" t="s">
        <v>369</v>
      </c>
      <c r="B26" s="68"/>
      <c r="C26" s="68"/>
      <c r="D26" s="78">
        <v>612978374535</v>
      </c>
      <c r="E26" s="68"/>
      <c r="F26" s="69">
        <v>19.989999999999998</v>
      </c>
      <c r="G26" s="68"/>
      <c r="H26" s="68"/>
      <c r="I26" s="68"/>
    </row>
    <row r="27" spans="1:15" ht="24" x14ac:dyDescent="0.25">
      <c r="A27" s="63" t="s">
        <v>370</v>
      </c>
      <c r="B27" s="74"/>
      <c r="C27" s="74"/>
      <c r="D27" s="79">
        <v>612978374542</v>
      </c>
      <c r="E27" s="74"/>
      <c r="F27" s="75">
        <v>19.989999999999998</v>
      </c>
      <c r="G27" s="74"/>
      <c r="H27" s="74"/>
      <c r="I27" s="74"/>
    </row>
    <row r="28" spans="1:15" ht="24" x14ac:dyDescent="0.25">
      <c r="A28" s="63" t="s">
        <v>364</v>
      </c>
      <c r="B28" s="74"/>
      <c r="C28" s="74"/>
      <c r="D28" s="79">
        <v>612978374603</v>
      </c>
      <c r="E28" s="74"/>
      <c r="F28" s="75">
        <v>19.989999999999998</v>
      </c>
      <c r="G28" s="74"/>
      <c r="H28" s="74"/>
      <c r="I28" s="74"/>
    </row>
    <row r="29" spans="1:15" ht="24" x14ac:dyDescent="0.25">
      <c r="A29" s="7" t="s">
        <v>371</v>
      </c>
      <c r="B29" s="68"/>
      <c r="C29" s="68"/>
      <c r="D29" s="78">
        <v>612978374573</v>
      </c>
      <c r="E29" s="68"/>
      <c r="F29" s="69">
        <v>19.989999999999998</v>
      </c>
      <c r="G29" s="68"/>
      <c r="H29" s="68"/>
      <c r="I29" s="68"/>
    </row>
    <row r="30" spans="1:15" ht="24" x14ac:dyDescent="0.25">
      <c r="A30" s="63" t="s">
        <v>372</v>
      </c>
      <c r="B30" s="74"/>
      <c r="C30" s="74"/>
      <c r="D30" s="79">
        <v>612978374597</v>
      </c>
      <c r="E30" s="74"/>
      <c r="F30" s="75">
        <v>19.989999999999998</v>
      </c>
      <c r="G30" s="74"/>
      <c r="H30" s="74"/>
      <c r="I30" s="74"/>
    </row>
    <row r="31" spans="1:15" ht="24" x14ac:dyDescent="0.25">
      <c r="A31" s="7" t="s">
        <v>377</v>
      </c>
      <c r="B31" s="68"/>
      <c r="C31" s="68"/>
      <c r="D31" s="78">
        <v>612978374580</v>
      </c>
      <c r="E31" s="68"/>
      <c r="F31" s="69">
        <v>19.989999999999998</v>
      </c>
      <c r="G31" s="68"/>
      <c r="H31" s="68"/>
      <c r="I31" s="68"/>
    </row>
    <row r="32" spans="1:15" ht="24" x14ac:dyDescent="0.25">
      <c r="A32" s="7" t="s">
        <v>373</v>
      </c>
      <c r="B32" s="68"/>
      <c r="C32" s="68"/>
      <c r="D32" s="78">
        <v>612978374634</v>
      </c>
      <c r="E32" s="68"/>
      <c r="F32" s="69">
        <v>19.989999999999998</v>
      </c>
      <c r="G32" s="68"/>
      <c r="H32" s="68"/>
      <c r="I32" s="68"/>
    </row>
    <row r="33" spans="1:9" ht="24" x14ac:dyDescent="0.25">
      <c r="A33" s="63" t="s">
        <v>374</v>
      </c>
      <c r="B33" s="74"/>
      <c r="C33" s="74"/>
      <c r="D33" s="79">
        <v>612978374641</v>
      </c>
      <c r="E33" s="74"/>
      <c r="F33" s="75">
        <v>19.989999999999998</v>
      </c>
      <c r="G33" s="74"/>
      <c r="H33" s="74"/>
      <c r="I33" s="74"/>
    </row>
    <row r="34" spans="1:9" ht="24" x14ac:dyDescent="0.25">
      <c r="A34" s="7" t="s">
        <v>375</v>
      </c>
      <c r="B34" s="68"/>
      <c r="C34" s="68"/>
      <c r="D34" s="78">
        <v>612978374658</v>
      </c>
      <c r="E34" s="68"/>
      <c r="F34" s="69">
        <v>19.989999999999998</v>
      </c>
      <c r="G34" s="68"/>
      <c r="H34" s="68"/>
      <c r="I34" s="68"/>
    </row>
    <row r="35" spans="1:9" ht="24" x14ac:dyDescent="0.25">
      <c r="A35" s="63" t="s">
        <v>376</v>
      </c>
      <c r="B35" s="74"/>
      <c r="C35" s="74"/>
      <c r="D35" s="79">
        <v>612978374665</v>
      </c>
      <c r="E35" s="74"/>
      <c r="F35" s="75">
        <v>19.989999999999998</v>
      </c>
      <c r="G35" s="74"/>
      <c r="H35" s="74"/>
      <c r="I35" s="74"/>
    </row>
    <row r="36" spans="1:9" x14ac:dyDescent="0.25">
      <c r="A36" s="63" t="s">
        <v>361</v>
      </c>
      <c r="B36" s="63" t="s">
        <v>362</v>
      </c>
      <c r="C36" s="74"/>
      <c r="D36" s="79">
        <v>612978344316</v>
      </c>
      <c r="E36" s="74"/>
      <c r="F36" s="75">
        <v>19.989999999999998</v>
      </c>
      <c r="G36" s="74"/>
      <c r="H36" s="74"/>
      <c r="I36" s="74"/>
    </row>
    <row r="37" spans="1:9" x14ac:dyDescent="0.25">
      <c r="A37" s="63" t="s">
        <v>378</v>
      </c>
      <c r="B37" s="63" t="s">
        <v>379</v>
      </c>
      <c r="C37" s="74"/>
      <c r="D37" s="79">
        <v>612978344293</v>
      </c>
      <c r="E37" s="74"/>
      <c r="F37" s="75">
        <v>19.989999999999998</v>
      </c>
      <c r="G37" s="74"/>
      <c r="H37" s="74"/>
      <c r="I37" s="74"/>
    </row>
    <row r="38" spans="1:9" x14ac:dyDescent="0.25">
      <c r="A38" s="7" t="s">
        <v>380</v>
      </c>
      <c r="B38" s="7" t="s">
        <v>381</v>
      </c>
      <c r="C38" s="68"/>
      <c r="D38" s="78">
        <v>612978344286</v>
      </c>
      <c r="E38" s="68"/>
      <c r="F38" s="69">
        <v>19.989999999999998</v>
      </c>
      <c r="G38" s="68"/>
      <c r="H38" s="68"/>
      <c r="I38" s="68"/>
    </row>
    <row r="39" spans="1:9" x14ac:dyDescent="0.25">
      <c r="A39" s="95" t="s">
        <v>382</v>
      </c>
      <c r="B39" s="95" t="s">
        <v>383</v>
      </c>
      <c r="C39" s="96"/>
      <c r="D39" s="97">
        <v>612978344309</v>
      </c>
      <c r="E39" s="96"/>
      <c r="F39" s="98">
        <v>19.989999999999998</v>
      </c>
      <c r="G39" s="96"/>
      <c r="H39" s="96"/>
      <c r="I39" s="96"/>
    </row>
  </sheetData>
  <mergeCells count="3">
    <mergeCell ref="D1:I1"/>
    <mergeCell ref="D2:I5"/>
    <mergeCell ref="A18:I18"/>
  </mergeCells>
  <printOptions horizontalCentered="1"/>
  <pageMargins left="0.7" right="0.61071428571428599" top="0.49" bottom="0.43" header="0.3" footer="0.3"/>
  <pageSetup scale="7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6"/>
  <sheetViews>
    <sheetView zoomScaleNormal="100" zoomScalePageLayoutView="70" workbookViewId="0">
      <selection activeCell="Q5" sqref="Q5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7109375" customWidth="1"/>
    <col min="4" max="4" width="14.140625" customWidth="1"/>
    <col min="5" max="5" width="4.140625" customWidth="1"/>
    <col min="6" max="6" width="7.7109375" style="6" bestFit="1" customWidth="1"/>
    <col min="7" max="7" width="7.5703125" style="6" customWidth="1"/>
    <col min="8" max="8" width="9.140625" style="6"/>
    <col min="9" max="9" width="8" customWidth="1"/>
  </cols>
  <sheetData>
    <row r="1" spans="3:9" ht="68.25" customHeight="1" x14ac:dyDescent="0.35">
      <c r="C1" s="5"/>
      <c r="D1" s="260" t="s">
        <v>384</v>
      </c>
      <c r="E1" s="261"/>
      <c r="F1" s="261"/>
      <c r="G1" s="261"/>
      <c r="H1" s="261"/>
      <c r="I1" s="262"/>
    </row>
    <row r="2" spans="3:9" ht="27" customHeight="1" x14ac:dyDescent="0.25">
      <c r="D2" s="263" t="s">
        <v>689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x14ac:dyDescent="0.25">
      <c r="D4" s="263"/>
      <c r="E4" s="264"/>
      <c r="F4" s="264"/>
      <c r="G4" s="264"/>
      <c r="H4" s="264"/>
      <c r="I4" s="265"/>
    </row>
    <row r="5" spans="3:9" ht="15.75" customHeight="1" thickBot="1" x14ac:dyDescent="0.3">
      <c r="D5" s="266"/>
      <c r="E5" s="267"/>
      <c r="F5" s="267"/>
      <c r="G5" s="267"/>
      <c r="H5" s="267"/>
      <c r="I5" s="268"/>
    </row>
    <row r="18" spans="1:15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5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15" ht="24" x14ac:dyDescent="0.25">
      <c r="A20" s="7" t="s">
        <v>385</v>
      </c>
      <c r="B20" s="7" t="s">
        <v>386</v>
      </c>
      <c r="C20" s="13" t="s">
        <v>14</v>
      </c>
      <c r="D20" s="67">
        <v>9780891124085</v>
      </c>
      <c r="E20" s="68"/>
      <c r="F20" s="69">
        <v>29.99</v>
      </c>
      <c r="G20" s="68"/>
      <c r="H20" s="68"/>
      <c r="I20" s="68"/>
    </row>
    <row r="21" spans="1:15" x14ac:dyDescent="0.25">
      <c r="A21" s="63" t="s">
        <v>387</v>
      </c>
      <c r="B21" s="63" t="s">
        <v>388</v>
      </c>
      <c r="C21" s="86" t="s">
        <v>14</v>
      </c>
      <c r="D21" s="73">
        <v>9780891124641</v>
      </c>
      <c r="E21" s="74"/>
      <c r="F21" s="75">
        <v>14.99</v>
      </c>
      <c r="G21" s="74"/>
      <c r="H21" s="74"/>
      <c r="I21" s="74"/>
    </row>
    <row r="22" spans="1:15" x14ac:dyDescent="0.25">
      <c r="A22" s="7" t="s">
        <v>389</v>
      </c>
      <c r="B22" s="7" t="s">
        <v>390</v>
      </c>
      <c r="C22" s="13" t="s">
        <v>14</v>
      </c>
      <c r="D22" s="67">
        <v>9780891124610</v>
      </c>
      <c r="E22" s="68"/>
      <c r="F22" s="69">
        <v>14.99</v>
      </c>
      <c r="G22" s="68"/>
      <c r="H22" s="68"/>
      <c r="I22" s="68"/>
      <c r="O22" s="5"/>
    </row>
    <row r="23" spans="1:15" x14ac:dyDescent="0.25">
      <c r="A23" s="63" t="s">
        <v>391</v>
      </c>
      <c r="B23" s="63" t="s">
        <v>392</v>
      </c>
      <c r="C23" s="86" t="s">
        <v>14</v>
      </c>
      <c r="D23" s="73">
        <v>9780891124931</v>
      </c>
      <c r="E23" s="74"/>
      <c r="F23" s="75">
        <v>14.99</v>
      </c>
      <c r="G23" s="74"/>
      <c r="H23" s="74"/>
      <c r="I23" s="74"/>
    </row>
    <row r="24" spans="1:15" ht="24" x14ac:dyDescent="0.25">
      <c r="A24" s="7" t="s">
        <v>393</v>
      </c>
      <c r="B24" s="7" t="s">
        <v>394</v>
      </c>
      <c r="C24" s="13" t="s">
        <v>14</v>
      </c>
      <c r="D24" s="67">
        <v>9780891124535</v>
      </c>
      <c r="E24" s="68"/>
      <c r="F24" s="69">
        <v>14.99</v>
      </c>
      <c r="G24" s="68"/>
      <c r="H24" s="68"/>
      <c r="I24" s="68"/>
    </row>
    <row r="25" spans="1:15" x14ac:dyDescent="0.25">
      <c r="A25" s="63" t="s">
        <v>395</v>
      </c>
      <c r="B25" s="63" t="s">
        <v>396</v>
      </c>
      <c r="C25" s="86" t="s">
        <v>14</v>
      </c>
      <c r="D25" s="73">
        <v>9780891124238</v>
      </c>
      <c r="E25" s="74"/>
      <c r="F25" s="75">
        <v>19.989999999999998</v>
      </c>
      <c r="G25" s="74"/>
      <c r="H25" s="74"/>
      <c r="I25" s="74"/>
    </row>
    <row r="26" spans="1:15" x14ac:dyDescent="0.25">
      <c r="A26" s="7" t="s">
        <v>397</v>
      </c>
      <c r="B26" s="7" t="s">
        <v>398</v>
      </c>
      <c r="C26" s="13" t="s">
        <v>14</v>
      </c>
      <c r="D26" s="67">
        <v>9780891124740</v>
      </c>
      <c r="E26" s="68"/>
      <c r="F26" s="69">
        <v>14.99</v>
      </c>
      <c r="G26" s="68"/>
      <c r="H26" s="68"/>
      <c r="I26" s="68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30"/>
  <sheetViews>
    <sheetView zoomScaleNormal="100" zoomScaleSheetLayoutView="70" zoomScalePageLayoutView="70" workbookViewId="0">
      <selection activeCell="L28" sqref="L28"/>
    </sheetView>
  </sheetViews>
  <sheetFormatPr defaultRowHeight="15" x14ac:dyDescent="0.25"/>
  <cols>
    <col min="1" max="2" width="18.7109375" customWidth="1"/>
    <col min="3" max="3" width="6.7109375" customWidth="1"/>
    <col min="4" max="4" width="15.7109375" bestFit="1" customWidth="1"/>
    <col min="5" max="5" width="3.7109375" customWidth="1"/>
    <col min="6" max="6" width="7.7109375" style="6" bestFit="1" customWidth="1"/>
    <col min="7" max="7" width="6.7109375" style="6" customWidth="1"/>
    <col min="8" max="8" width="8.5703125" style="6" customWidth="1"/>
    <col min="9" max="9" width="7.7109375" style="6" customWidth="1"/>
    <col min="10" max="10" width="8" customWidth="1"/>
  </cols>
  <sheetData>
    <row r="1" spans="3:10" ht="61.5" customHeight="1" x14ac:dyDescent="0.35">
      <c r="D1" s="260" t="s">
        <v>399</v>
      </c>
      <c r="E1" s="261"/>
      <c r="F1" s="261"/>
      <c r="G1" s="261"/>
      <c r="H1" s="261"/>
      <c r="I1" s="262"/>
      <c r="J1" s="1"/>
    </row>
    <row r="2" spans="3:10" ht="15" customHeight="1" x14ac:dyDescent="0.35">
      <c r="D2" s="326"/>
      <c r="E2" s="327"/>
      <c r="F2" s="327"/>
      <c r="G2" s="327"/>
      <c r="H2" s="327"/>
      <c r="I2" s="328"/>
      <c r="J2" s="1"/>
    </row>
    <row r="3" spans="3:10" ht="15" customHeight="1" x14ac:dyDescent="0.25">
      <c r="C3" s="20"/>
      <c r="D3" s="326"/>
      <c r="E3" s="327"/>
      <c r="F3" s="327"/>
      <c r="G3" s="327"/>
      <c r="H3" s="327"/>
      <c r="I3" s="328"/>
      <c r="J3" s="28"/>
    </row>
    <row r="4" spans="3:10" x14ac:dyDescent="0.25">
      <c r="C4" s="20"/>
      <c r="D4" s="311" t="s">
        <v>24</v>
      </c>
      <c r="E4" s="312"/>
      <c r="F4" s="312"/>
      <c r="G4" s="312"/>
      <c r="H4" s="312"/>
      <c r="I4" s="313"/>
      <c r="J4" s="28"/>
    </row>
    <row r="5" spans="3:10" x14ac:dyDescent="0.25">
      <c r="C5" s="20"/>
      <c r="D5" s="311"/>
      <c r="E5" s="312"/>
      <c r="F5" s="312"/>
      <c r="G5" s="312"/>
      <c r="H5" s="312"/>
      <c r="I5" s="313"/>
      <c r="J5" s="28"/>
    </row>
    <row r="6" spans="3:10" x14ac:dyDescent="0.25">
      <c r="C6" s="20"/>
      <c r="D6" s="311"/>
      <c r="E6" s="312"/>
      <c r="F6" s="312"/>
      <c r="G6" s="312"/>
      <c r="H6" s="312"/>
      <c r="I6" s="313"/>
      <c r="J6" s="28"/>
    </row>
    <row r="7" spans="3:10" ht="15.75" thickBot="1" x14ac:dyDescent="0.3">
      <c r="D7" s="302"/>
      <c r="E7" s="303"/>
      <c r="F7" s="303"/>
      <c r="G7" s="303"/>
      <c r="H7" s="303"/>
      <c r="I7" s="304"/>
      <c r="J7" s="28"/>
    </row>
    <row r="8" spans="3:10" x14ac:dyDescent="0.25">
      <c r="D8" s="29"/>
      <c r="E8" s="29"/>
      <c r="F8" s="29"/>
      <c r="G8" s="29"/>
      <c r="H8" s="29"/>
      <c r="I8" s="29"/>
      <c r="J8" s="29"/>
    </row>
    <row r="20" spans="1:15" ht="14.25" customHeight="1" x14ac:dyDescent="0.25">
      <c r="A20" s="298" t="s">
        <v>0</v>
      </c>
      <c r="B20" s="298"/>
      <c r="C20" s="298"/>
      <c r="D20" s="298"/>
      <c r="E20" s="298"/>
      <c r="F20" s="298"/>
      <c r="G20" s="298"/>
      <c r="H20" s="298"/>
      <c r="I20" s="298"/>
    </row>
    <row r="21" spans="1:15" ht="27" customHeight="1" x14ac:dyDescent="0.25">
      <c r="A21" s="26" t="s">
        <v>1</v>
      </c>
      <c r="B21" s="26" t="s">
        <v>2</v>
      </c>
      <c r="C21" s="26" t="s">
        <v>3</v>
      </c>
      <c r="D21" s="27" t="s">
        <v>4</v>
      </c>
      <c r="E21" s="26" t="s">
        <v>5</v>
      </c>
      <c r="F21" s="26" t="s">
        <v>6</v>
      </c>
      <c r="G21" s="26" t="s">
        <v>11</v>
      </c>
      <c r="H21" s="26" t="s">
        <v>7</v>
      </c>
      <c r="I21" s="26" t="s">
        <v>8</v>
      </c>
    </row>
    <row r="22" spans="1:15" ht="36" x14ac:dyDescent="0.25">
      <c r="A22" s="7" t="s">
        <v>400</v>
      </c>
      <c r="B22" s="68"/>
      <c r="C22" s="68"/>
      <c r="D22" s="78">
        <v>667665401186</v>
      </c>
      <c r="E22" s="68"/>
      <c r="F22" s="69">
        <v>12.99</v>
      </c>
      <c r="G22" s="68"/>
      <c r="H22" s="68"/>
      <c r="I22" s="68"/>
      <c r="O22" s="5"/>
    </row>
    <row r="23" spans="1:15" ht="36" x14ac:dyDescent="0.25">
      <c r="A23" s="63" t="s">
        <v>401</v>
      </c>
      <c r="B23" s="74"/>
      <c r="C23" s="74"/>
      <c r="D23" s="79">
        <v>667665181187</v>
      </c>
      <c r="E23" s="74"/>
      <c r="F23" s="75">
        <v>12.99</v>
      </c>
      <c r="G23" s="74"/>
      <c r="H23" s="74"/>
      <c r="I23" s="74"/>
    </row>
    <row r="24" spans="1:15" ht="36" x14ac:dyDescent="0.25">
      <c r="A24" s="7" t="s">
        <v>402</v>
      </c>
      <c r="B24" s="68"/>
      <c r="C24" s="68"/>
      <c r="D24" s="78">
        <v>667665119180</v>
      </c>
      <c r="E24" s="68"/>
      <c r="F24" s="69">
        <v>19.989999999999998</v>
      </c>
      <c r="G24" s="68"/>
      <c r="H24" s="68"/>
      <c r="I24" s="68"/>
    </row>
    <row r="25" spans="1:15" ht="36" x14ac:dyDescent="0.25">
      <c r="A25" s="63" t="s">
        <v>403</v>
      </c>
      <c r="B25" s="74"/>
      <c r="C25" s="74"/>
      <c r="D25" s="79">
        <v>667665113188</v>
      </c>
      <c r="E25" s="74"/>
      <c r="F25" s="75">
        <v>10.99</v>
      </c>
      <c r="G25" s="74"/>
      <c r="H25" s="74"/>
      <c r="I25" s="74"/>
    </row>
    <row r="26" spans="1:15" ht="36" x14ac:dyDescent="0.25">
      <c r="A26" s="8" t="s">
        <v>404</v>
      </c>
      <c r="B26" s="68"/>
      <c r="C26" s="68"/>
      <c r="D26" s="78">
        <v>667665772118</v>
      </c>
      <c r="E26" s="68"/>
      <c r="F26" s="69">
        <v>12.99</v>
      </c>
      <c r="G26" s="68"/>
      <c r="H26" s="68"/>
      <c r="I26" s="68"/>
    </row>
    <row r="27" spans="1:15" ht="24" x14ac:dyDescent="0.25">
      <c r="A27" s="63" t="s">
        <v>405</v>
      </c>
      <c r="B27" s="74"/>
      <c r="C27" s="74"/>
      <c r="D27" s="79">
        <v>667665189060</v>
      </c>
      <c r="E27" s="74"/>
      <c r="F27" s="75">
        <v>10.99</v>
      </c>
      <c r="G27" s="74"/>
      <c r="H27" s="74"/>
      <c r="I27" s="74"/>
    </row>
    <row r="28" spans="1:15" ht="36" x14ac:dyDescent="0.25">
      <c r="A28" s="7" t="s">
        <v>406</v>
      </c>
      <c r="B28" s="68"/>
      <c r="C28" s="68"/>
      <c r="D28" s="78">
        <v>667665189053</v>
      </c>
      <c r="E28" s="68"/>
      <c r="F28" s="69">
        <v>10.99</v>
      </c>
      <c r="G28" s="68"/>
      <c r="H28" s="68"/>
      <c r="I28" s="68"/>
    </row>
    <row r="29" spans="1:15" ht="36" x14ac:dyDescent="0.25">
      <c r="A29" s="9" t="s">
        <v>407</v>
      </c>
      <c r="B29" s="74"/>
      <c r="C29" s="74"/>
      <c r="D29" s="79">
        <v>667665182115</v>
      </c>
      <c r="E29" s="74"/>
      <c r="F29" s="75">
        <v>12.99</v>
      </c>
      <c r="G29" s="74"/>
      <c r="H29" s="74"/>
      <c r="I29" s="74"/>
    </row>
    <row r="30" spans="1:15" ht="36" x14ac:dyDescent="0.25">
      <c r="A30" s="7" t="s">
        <v>408</v>
      </c>
      <c r="B30" s="68"/>
      <c r="C30" s="68"/>
      <c r="D30" s="78">
        <v>667665112792</v>
      </c>
      <c r="E30" s="68"/>
      <c r="F30" s="69">
        <v>16.989999999999998</v>
      </c>
      <c r="G30" s="68"/>
      <c r="H30" s="68"/>
      <c r="I30" s="68"/>
    </row>
  </sheetData>
  <mergeCells count="3">
    <mergeCell ref="D1:I3"/>
    <mergeCell ref="D4:I7"/>
    <mergeCell ref="A20:I20"/>
  </mergeCells>
  <printOptions horizontalCentered="1"/>
  <pageMargins left="0.7" right="0.61071428571428599" top="0.49" bottom="0.43" header="0.3" footer="0.3"/>
  <pageSetup scale="7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23"/>
  <sheetViews>
    <sheetView zoomScaleNormal="100" zoomScalePageLayoutView="70" workbookViewId="0">
      <selection activeCell="B23" sqref="B23"/>
    </sheetView>
  </sheetViews>
  <sheetFormatPr defaultRowHeight="15" x14ac:dyDescent="0.25"/>
  <cols>
    <col min="1" max="1" width="18.7109375" customWidth="1"/>
    <col min="2" max="2" width="18.5703125" style="6" customWidth="1"/>
    <col min="3" max="3" width="6.7109375" customWidth="1"/>
    <col min="4" max="4" width="13.7109375" customWidth="1"/>
    <col min="5" max="5" width="3.7109375" customWidth="1"/>
    <col min="6" max="6" width="8" style="6" bestFit="1" customWidth="1"/>
    <col min="7" max="7" width="6.7109375" style="6" customWidth="1"/>
    <col min="8" max="8" width="8.7109375" style="6" customWidth="1"/>
    <col min="9" max="9" width="7.7109375" customWidth="1"/>
  </cols>
  <sheetData>
    <row r="1" spans="3:9" ht="61.5" customHeight="1" x14ac:dyDescent="0.35">
      <c r="C1" s="5"/>
      <c r="D1" s="260" t="s">
        <v>409</v>
      </c>
      <c r="E1" s="261"/>
      <c r="F1" s="261"/>
      <c r="G1" s="261"/>
      <c r="H1" s="261"/>
      <c r="I1" s="262"/>
    </row>
    <row r="2" spans="3:9" ht="27" customHeight="1" x14ac:dyDescent="0.25">
      <c r="D2" s="263" t="s">
        <v>50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x14ac:dyDescent="0.25">
      <c r="D4" s="263"/>
      <c r="E4" s="264"/>
      <c r="F4" s="264"/>
      <c r="G4" s="264"/>
      <c r="H4" s="264"/>
      <c r="I4" s="265"/>
    </row>
    <row r="5" spans="3:9" ht="15.75" thickBot="1" x14ac:dyDescent="0.3">
      <c r="D5" s="266"/>
      <c r="E5" s="267"/>
      <c r="F5" s="267"/>
      <c r="G5" s="267"/>
      <c r="H5" s="267"/>
      <c r="I5" s="268"/>
    </row>
    <row r="18" spans="1:15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5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15" ht="36" x14ac:dyDescent="0.25">
      <c r="A20" s="7" t="s">
        <v>410</v>
      </c>
      <c r="B20" s="7" t="s">
        <v>411</v>
      </c>
      <c r="C20" s="13" t="s">
        <v>14</v>
      </c>
      <c r="D20" s="67">
        <v>9780802417350</v>
      </c>
      <c r="E20" s="68"/>
      <c r="F20" s="69">
        <v>9.99</v>
      </c>
      <c r="G20" s="68"/>
      <c r="H20" s="68"/>
      <c r="I20" s="68"/>
    </row>
    <row r="21" spans="1:15" ht="24" x14ac:dyDescent="0.25">
      <c r="A21" s="63" t="s">
        <v>412</v>
      </c>
      <c r="B21" s="63" t="s">
        <v>413</v>
      </c>
      <c r="C21" s="86" t="s">
        <v>14</v>
      </c>
      <c r="D21" s="73">
        <v>9780802496133</v>
      </c>
      <c r="E21" s="74"/>
      <c r="F21" s="75">
        <v>12.99</v>
      </c>
      <c r="G21" s="74"/>
      <c r="H21" s="74"/>
      <c r="I21" s="74"/>
      <c r="O21" s="5"/>
    </row>
    <row r="22" spans="1:15" x14ac:dyDescent="0.25">
      <c r="A22" s="7" t="s">
        <v>414</v>
      </c>
      <c r="B22" s="7" t="s">
        <v>415</v>
      </c>
      <c r="C22" s="13" t="s">
        <v>14</v>
      </c>
      <c r="D22" s="67">
        <v>9780802416735</v>
      </c>
      <c r="E22" s="68"/>
      <c r="F22" s="69">
        <v>15.99</v>
      </c>
      <c r="G22" s="68"/>
      <c r="H22" s="68"/>
      <c r="I22" s="68"/>
    </row>
    <row r="23" spans="1:15" ht="36" x14ac:dyDescent="0.25">
      <c r="A23" s="63" t="s">
        <v>416</v>
      </c>
      <c r="B23" s="63" t="s">
        <v>417</v>
      </c>
      <c r="C23" s="86" t="s">
        <v>14</v>
      </c>
      <c r="D23" s="73">
        <v>9780802417367</v>
      </c>
      <c r="E23" s="74"/>
      <c r="F23" s="75">
        <v>11.99</v>
      </c>
      <c r="G23" s="74"/>
      <c r="H23" s="74"/>
      <c r="I23" s="74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4"/>
  <sheetViews>
    <sheetView zoomScaleNormal="100" zoomScalePageLayoutView="70" workbookViewId="0">
      <selection activeCell="L12" sqref="L12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4.28515625" bestFit="1" customWidth="1"/>
    <col min="6" max="6" width="7.7109375" style="6" bestFit="1" customWidth="1"/>
    <col min="7" max="7" width="6.7109375" style="6" customWidth="1"/>
    <col min="8" max="8" width="8.7109375" style="6" customWidth="1"/>
    <col min="9" max="9" width="7.7109375" customWidth="1"/>
  </cols>
  <sheetData>
    <row r="1" spans="3:9" ht="61.5" customHeight="1" x14ac:dyDescent="0.35">
      <c r="C1" s="5"/>
      <c r="D1" s="260" t="s">
        <v>423</v>
      </c>
      <c r="E1" s="261"/>
      <c r="F1" s="261"/>
      <c r="G1" s="261"/>
      <c r="H1" s="261"/>
      <c r="I1" s="262"/>
    </row>
    <row r="2" spans="3:9" ht="15" customHeight="1" x14ac:dyDescent="0.25">
      <c r="D2" s="311" t="s">
        <v>418</v>
      </c>
      <c r="E2" s="312"/>
      <c r="F2" s="312"/>
      <c r="G2" s="312"/>
      <c r="H2" s="312"/>
      <c r="I2" s="313"/>
    </row>
    <row r="3" spans="3:9" x14ac:dyDescent="0.25">
      <c r="D3" s="311"/>
      <c r="E3" s="312"/>
      <c r="F3" s="312"/>
      <c r="G3" s="312"/>
      <c r="H3" s="312"/>
      <c r="I3" s="313"/>
    </row>
    <row r="4" spans="3:9" x14ac:dyDescent="0.25">
      <c r="D4" s="311"/>
      <c r="E4" s="312"/>
      <c r="F4" s="312"/>
      <c r="G4" s="312"/>
      <c r="H4" s="312"/>
      <c r="I4" s="313"/>
    </row>
    <row r="5" spans="3:9" ht="20.45" customHeight="1" thickBot="1" x14ac:dyDescent="0.3">
      <c r="D5" s="302"/>
      <c r="E5" s="303"/>
      <c r="F5" s="303"/>
      <c r="G5" s="303"/>
      <c r="H5" s="303"/>
      <c r="I5" s="304"/>
    </row>
    <row r="18" spans="1:9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9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9" ht="24" x14ac:dyDescent="0.25">
      <c r="A20" s="7" t="s">
        <v>421</v>
      </c>
      <c r="B20" s="7" t="s">
        <v>422</v>
      </c>
      <c r="C20" s="13" t="s">
        <v>14</v>
      </c>
      <c r="D20" s="67">
        <v>9781629953311</v>
      </c>
      <c r="E20" s="68"/>
      <c r="F20" s="69">
        <v>16.989999999999998</v>
      </c>
      <c r="G20" s="68"/>
      <c r="H20" s="68"/>
      <c r="I20" s="68"/>
    </row>
    <row r="21" spans="1:9" ht="24" x14ac:dyDescent="0.25">
      <c r="A21" s="63" t="s">
        <v>424</v>
      </c>
      <c r="B21" s="63" t="s">
        <v>425</v>
      </c>
      <c r="C21" s="86" t="s">
        <v>14</v>
      </c>
      <c r="D21" s="73">
        <v>9781629953168</v>
      </c>
      <c r="E21" s="74"/>
      <c r="F21" s="75">
        <v>16.989999999999998</v>
      </c>
      <c r="G21" s="74"/>
      <c r="H21" s="74"/>
      <c r="I21" s="74"/>
    </row>
    <row r="22" spans="1:9" ht="36" x14ac:dyDescent="0.25">
      <c r="A22" s="7" t="s">
        <v>426</v>
      </c>
      <c r="B22" s="7" t="s">
        <v>427</v>
      </c>
      <c r="C22" s="13" t="s">
        <v>14</v>
      </c>
      <c r="D22" s="67">
        <v>9781629952482</v>
      </c>
      <c r="E22" s="68"/>
      <c r="F22" s="69">
        <v>39.99</v>
      </c>
      <c r="G22" s="68"/>
      <c r="H22" s="68"/>
      <c r="I22" s="68"/>
    </row>
    <row r="23" spans="1:9" ht="36" x14ac:dyDescent="0.25">
      <c r="A23" s="63" t="s">
        <v>428</v>
      </c>
      <c r="B23" s="63" t="s">
        <v>429</v>
      </c>
      <c r="C23" s="86" t="s">
        <v>12</v>
      </c>
      <c r="D23" s="73">
        <v>9781629952451</v>
      </c>
      <c r="E23" s="74"/>
      <c r="F23" s="75">
        <v>39.99</v>
      </c>
      <c r="G23" s="74"/>
      <c r="H23" s="74"/>
      <c r="I23" s="74"/>
    </row>
    <row r="24" spans="1:9" x14ac:dyDescent="0.25">
      <c r="A24" s="7" t="s">
        <v>419</v>
      </c>
      <c r="B24" s="7" t="s">
        <v>420</v>
      </c>
      <c r="C24" s="13" t="s">
        <v>14</v>
      </c>
      <c r="D24" s="67">
        <v>9781629952567</v>
      </c>
      <c r="E24" s="68"/>
      <c r="F24" s="69">
        <v>14.99</v>
      </c>
      <c r="G24" s="68"/>
      <c r="H24" s="68"/>
      <c r="I24" s="68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23"/>
  <sheetViews>
    <sheetView zoomScaleNormal="100" zoomScaleSheetLayoutView="100" zoomScalePageLayoutView="70" workbookViewId="0">
      <selection activeCell="L13" sqref="L13"/>
    </sheetView>
  </sheetViews>
  <sheetFormatPr defaultRowHeight="15" x14ac:dyDescent="0.25"/>
  <cols>
    <col min="1" max="1" width="18.7109375" customWidth="1"/>
    <col min="2" max="2" width="18.5703125" style="6" customWidth="1"/>
    <col min="3" max="3" width="6.7109375" customWidth="1"/>
    <col min="4" max="4" width="15.7109375" bestFit="1" customWidth="1"/>
    <col min="5" max="5" width="3.7109375" customWidth="1"/>
    <col min="6" max="6" width="8.7109375" style="6" bestFit="1" customWidth="1"/>
    <col min="7" max="7" width="6.7109375" style="6" customWidth="1"/>
    <col min="8" max="8" width="7.7109375" style="6" customWidth="1"/>
    <col min="9" max="9" width="7.7109375" customWidth="1"/>
  </cols>
  <sheetData>
    <row r="1" spans="3:9" ht="61.5" customHeight="1" x14ac:dyDescent="0.35">
      <c r="C1" s="5"/>
      <c r="D1" s="260" t="s">
        <v>430</v>
      </c>
      <c r="E1" s="261"/>
      <c r="F1" s="261"/>
      <c r="G1" s="261"/>
      <c r="H1" s="261"/>
      <c r="I1" s="262"/>
    </row>
    <row r="2" spans="3:9" ht="27" customHeight="1" x14ac:dyDescent="0.25">
      <c r="D2" s="263" t="s">
        <v>431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x14ac:dyDescent="0.25">
      <c r="D4" s="263"/>
      <c r="E4" s="264"/>
      <c r="F4" s="264"/>
      <c r="G4" s="264"/>
      <c r="H4" s="264"/>
      <c r="I4" s="265"/>
    </row>
    <row r="5" spans="3:9" ht="15.75" thickBot="1" x14ac:dyDescent="0.3">
      <c r="D5" s="266"/>
      <c r="E5" s="267"/>
      <c r="F5" s="267"/>
      <c r="G5" s="267"/>
      <c r="H5" s="267"/>
      <c r="I5" s="268"/>
    </row>
    <row r="18" spans="1:15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15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15" ht="24" x14ac:dyDescent="0.25">
      <c r="A20" s="7" t="s">
        <v>432</v>
      </c>
      <c r="B20" s="68"/>
      <c r="C20" s="68"/>
      <c r="D20" s="78">
        <v>656200298466</v>
      </c>
      <c r="E20" s="68"/>
      <c r="F20" s="69">
        <v>35</v>
      </c>
      <c r="G20" s="68"/>
      <c r="H20" s="68"/>
      <c r="I20" s="68"/>
    </row>
    <row r="21" spans="1:15" ht="36" x14ac:dyDescent="0.25">
      <c r="A21" s="63" t="s">
        <v>433</v>
      </c>
      <c r="B21" s="74"/>
      <c r="C21" s="74"/>
      <c r="D21" s="79">
        <v>656200283943</v>
      </c>
      <c r="E21" s="74"/>
      <c r="F21" s="75">
        <v>25</v>
      </c>
      <c r="G21" s="74"/>
      <c r="H21" s="74"/>
      <c r="I21" s="74"/>
    </row>
    <row r="22" spans="1:15" ht="36" x14ac:dyDescent="0.25">
      <c r="A22" s="7" t="s">
        <v>434</v>
      </c>
      <c r="B22" s="68"/>
      <c r="C22" s="68"/>
      <c r="D22" s="78">
        <v>656200283967</v>
      </c>
      <c r="E22" s="68"/>
      <c r="F22" s="69">
        <v>25</v>
      </c>
      <c r="G22" s="68"/>
      <c r="H22" s="68"/>
      <c r="I22" s="68"/>
      <c r="O22" s="5"/>
    </row>
    <row r="23" spans="1:15" ht="36" x14ac:dyDescent="0.25">
      <c r="A23" s="63" t="s">
        <v>435</v>
      </c>
      <c r="B23" s="74"/>
      <c r="C23" s="74"/>
      <c r="D23" s="79">
        <v>656200291856</v>
      </c>
      <c r="E23" s="74"/>
      <c r="F23" s="75">
        <v>40</v>
      </c>
      <c r="G23" s="74"/>
      <c r="H23" s="74"/>
      <c r="I23" s="74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8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2"/>
  <sheetViews>
    <sheetView zoomScaleNormal="100" zoomScaleSheetLayoutView="100" zoomScalePageLayoutView="70" workbookViewId="0">
      <selection activeCell="D2" sqref="D2:I5"/>
    </sheetView>
  </sheetViews>
  <sheetFormatPr defaultRowHeight="15" x14ac:dyDescent="0.25"/>
  <cols>
    <col min="1" max="1" width="18.7109375" customWidth="1"/>
    <col min="2" max="2" width="18.7109375" style="6" customWidth="1"/>
    <col min="3" max="3" width="7.7109375" customWidth="1"/>
    <col min="4" max="4" width="13.7109375" customWidth="1"/>
    <col min="5" max="5" width="3.7109375" customWidth="1"/>
    <col min="6" max="6" width="7.7109375" style="6" customWidth="1"/>
    <col min="7" max="7" width="6.7109375" style="6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260" t="s">
        <v>437</v>
      </c>
      <c r="E1" s="261"/>
      <c r="F1" s="261"/>
      <c r="G1" s="261"/>
      <c r="H1" s="261"/>
      <c r="I1" s="262"/>
    </row>
    <row r="2" spans="3:9" ht="15" customHeight="1" x14ac:dyDescent="0.25">
      <c r="D2" s="311" t="s">
        <v>436</v>
      </c>
      <c r="E2" s="312"/>
      <c r="F2" s="312"/>
      <c r="G2" s="312"/>
      <c r="H2" s="312"/>
      <c r="I2" s="313"/>
    </row>
    <row r="3" spans="3:9" x14ac:dyDescent="0.25">
      <c r="D3" s="311"/>
      <c r="E3" s="312"/>
      <c r="F3" s="312"/>
      <c r="G3" s="312"/>
      <c r="H3" s="312"/>
      <c r="I3" s="313"/>
    </row>
    <row r="4" spans="3:9" x14ac:dyDescent="0.25">
      <c r="D4" s="311"/>
      <c r="E4" s="312"/>
      <c r="F4" s="312"/>
      <c r="G4" s="312"/>
      <c r="H4" s="312"/>
      <c r="I4" s="313"/>
    </row>
    <row r="5" spans="3:9" ht="20.45" customHeight="1" thickBot="1" x14ac:dyDescent="0.3">
      <c r="D5" s="302"/>
      <c r="E5" s="303"/>
      <c r="F5" s="303"/>
      <c r="G5" s="303"/>
      <c r="H5" s="303"/>
      <c r="I5" s="304"/>
    </row>
    <row r="18" spans="1:9" x14ac:dyDescent="0.25">
      <c r="A18" s="269" t="s">
        <v>0</v>
      </c>
      <c r="B18" s="270"/>
      <c r="C18" s="270"/>
      <c r="D18" s="270"/>
      <c r="E18" s="270"/>
      <c r="F18" s="270"/>
      <c r="G18" s="270"/>
      <c r="H18" s="270"/>
      <c r="I18" s="271"/>
    </row>
    <row r="19" spans="1:9" ht="27" customHeight="1" x14ac:dyDescent="0.25">
      <c r="A19" s="26" t="s">
        <v>1</v>
      </c>
      <c r="B19" s="26" t="s">
        <v>2</v>
      </c>
      <c r="C19" s="26" t="s">
        <v>3</v>
      </c>
      <c r="D19" s="27" t="s">
        <v>4</v>
      </c>
      <c r="E19" s="26" t="s">
        <v>5</v>
      </c>
      <c r="F19" s="26" t="s">
        <v>6</v>
      </c>
      <c r="G19" s="26" t="s">
        <v>11</v>
      </c>
      <c r="H19" s="26" t="s">
        <v>7</v>
      </c>
      <c r="I19" s="26" t="s">
        <v>8</v>
      </c>
    </row>
    <row r="20" spans="1:9" ht="24" x14ac:dyDescent="0.25">
      <c r="A20" s="7" t="s">
        <v>438</v>
      </c>
      <c r="B20" s="7" t="s">
        <v>439</v>
      </c>
      <c r="C20" s="13" t="s">
        <v>14</v>
      </c>
      <c r="D20" s="67">
        <v>9780874868975</v>
      </c>
      <c r="E20" s="8"/>
      <c r="F20" s="69">
        <v>12</v>
      </c>
      <c r="G20" s="8"/>
      <c r="H20" s="8"/>
      <c r="I20" s="8"/>
    </row>
    <row r="21" spans="1:9" x14ac:dyDescent="0.25">
      <c r="A21" s="63" t="s">
        <v>440</v>
      </c>
      <c r="B21" s="88" t="s">
        <v>443</v>
      </c>
      <c r="C21" s="86" t="s">
        <v>12</v>
      </c>
      <c r="D21" s="73">
        <v>9780874867886</v>
      </c>
      <c r="E21" s="74"/>
      <c r="F21" s="75">
        <v>19.989999999999998</v>
      </c>
      <c r="G21" s="74"/>
      <c r="H21" s="74"/>
      <c r="I21" s="74"/>
    </row>
    <row r="22" spans="1:9" x14ac:dyDescent="0.25">
      <c r="A22" s="7" t="s">
        <v>441</v>
      </c>
      <c r="B22" s="87" t="s">
        <v>442</v>
      </c>
      <c r="C22" s="13" t="s">
        <v>14</v>
      </c>
      <c r="D22" s="67">
        <v>9780874860627</v>
      </c>
      <c r="E22" s="68"/>
      <c r="F22" s="69">
        <v>18</v>
      </c>
      <c r="G22" s="68"/>
      <c r="H22" s="68"/>
      <c r="I22" s="68"/>
    </row>
  </sheetData>
  <mergeCells count="3">
    <mergeCell ref="D1:I1"/>
    <mergeCell ref="D2:I5"/>
    <mergeCell ref="A18:I18"/>
  </mergeCells>
  <printOptions horizontalCentered="1"/>
  <pageMargins left="0.7" right="0.61071428571428577" top="0.49" bottom="0.43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zoomScaleNormal="100" zoomScalePageLayoutView="70" workbookViewId="0">
      <selection activeCell="D1" sqref="D1:I1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7.42578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155</v>
      </c>
      <c r="E1" s="261"/>
      <c r="F1" s="261"/>
      <c r="G1" s="261"/>
      <c r="H1" s="261"/>
      <c r="I1" s="262"/>
    </row>
    <row r="2" spans="3:9" ht="15" customHeight="1" x14ac:dyDescent="0.25">
      <c r="D2" s="272" t="s">
        <v>17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5" x14ac:dyDescent="0.25">
      <c r="A17" s="278" t="s">
        <v>0</v>
      </c>
      <c r="B17" s="279"/>
      <c r="C17" s="279"/>
      <c r="D17" s="279"/>
      <c r="E17" s="279"/>
      <c r="F17" s="279"/>
      <c r="G17" s="279"/>
      <c r="H17" s="279"/>
      <c r="I17" s="280"/>
    </row>
    <row r="18" spans="1:15" ht="27" customHeight="1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ht="24" x14ac:dyDescent="0.25">
      <c r="A19" s="65" t="s">
        <v>139</v>
      </c>
      <c r="B19" s="65" t="s">
        <v>140</v>
      </c>
      <c r="C19" s="66" t="s">
        <v>12</v>
      </c>
      <c r="D19" s="67">
        <v>9780801018947</v>
      </c>
      <c r="E19" s="68"/>
      <c r="F19" s="69">
        <v>19.989999999999998</v>
      </c>
      <c r="G19" s="69">
        <v>16.97</v>
      </c>
      <c r="H19" s="68"/>
      <c r="I19" s="68"/>
    </row>
    <row r="20" spans="1:15" ht="22.9" customHeight="1" x14ac:dyDescent="0.25">
      <c r="A20" s="71" t="s">
        <v>141</v>
      </c>
      <c r="B20" s="71" t="s">
        <v>142</v>
      </c>
      <c r="C20" s="72" t="s">
        <v>14</v>
      </c>
      <c r="D20" s="73">
        <v>9780764219665</v>
      </c>
      <c r="E20" s="74"/>
      <c r="F20" s="75">
        <v>15.99</v>
      </c>
      <c r="G20" s="74"/>
      <c r="H20" s="74"/>
      <c r="I20" s="74"/>
    </row>
    <row r="21" spans="1:15" x14ac:dyDescent="0.25">
      <c r="A21" s="65" t="s">
        <v>143</v>
      </c>
      <c r="B21" s="68"/>
      <c r="C21" s="66" t="s">
        <v>12</v>
      </c>
      <c r="D21" s="67">
        <v>9780800728762</v>
      </c>
      <c r="E21" s="68"/>
      <c r="F21" s="69">
        <v>19.989999999999998</v>
      </c>
      <c r="G21" s="69">
        <v>16.97</v>
      </c>
      <c r="H21" s="68"/>
      <c r="I21" s="68"/>
    </row>
    <row r="22" spans="1:15" x14ac:dyDescent="0.25">
      <c r="A22" s="71" t="s">
        <v>144</v>
      </c>
      <c r="B22" s="71" t="s">
        <v>145</v>
      </c>
      <c r="C22" s="72" t="s">
        <v>14</v>
      </c>
      <c r="D22" s="73">
        <v>9780800727000</v>
      </c>
      <c r="E22" s="74"/>
      <c r="F22" s="75">
        <v>15.99</v>
      </c>
      <c r="G22" s="74"/>
      <c r="H22" s="74"/>
      <c r="I22" s="74"/>
      <c r="O22" s="5"/>
    </row>
    <row r="23" spans="1:15" ht="23.25" customHeight="1" x14ac:dyDescent="0.25">
      <c r="A23" s="65" t="s">
        <v>146</v>
      </c>
      <c r="B23" s="65" t="s">
        <v>147</v>
      </c>
      <c r="C23" s="66" t="s">
        <v>14</v>
      </c>
      <c r="D23" s="67">
        <v>9780764219801</v>
      </c>
      <c r="E23" s="68"/>
      <c r="F23" s="69">
        <v>14.99</v>
      </c>
      <c r="G23" s="68"/>
      <c r="H23" s="68"/>
      <c r="I23" s="68"/>
    </row>
    <row r="24" spans="1:15" x14ac:dyDescent="0.25">
      <c r="A24" s="71" t="s">
        <v>148</v>
      </c>
      <c r="B24" s="71" t="s">
        <v>149</v>
      </c>
      <c r="C24" s="72" t="s">
        <v>12</v>
      </c>
      <c r="D24" s="73">
        <v>9780800728434</v>
      </c>
      <c r="E24" s="74"/>
      <c r="F24" s="75">
        <v>17.989999999999998</v>
      </c>
      <c r="G24" s="74"/>
      <c r="H24" s="74"/>
      <c r="I24" s="74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29"/>
  <sheetViews>
    <sheetView zoomScaleNormal="100" zoomScalePageLayoutView="70" workbookViewId="0">
      <selection activeCell="J18" sqref="J18"/>
    </sheetView>
  </sheetViews>
  <sheetFormatPr defaultRowHeight="15" x14ac:dyDescent="0.25"/>
  <cols>
    <col min="1" max="1" width="18.7109375" customWidth="1"/>
    <col min="2" max="2" width="18.7109375" style="20" customWidth="1"/>
    <col min="3" max="3" width="7.7109375" customWidth="1"/>
    <col min="4" max="4" width="15.7109375" bestFit="1" customWidth="1"/>
    <col min="5" max="5" width="3.7109375" customWidth="1"/>
    <col min="6" max="7" width="7.7109375" style="6" bestFit="1" customWidth="1"/>
    <col min="8" max="8" width="8.7109375" style="6" customWidth="1"/>
    <col min="9" max="9" width="7.7109375" customWidth="1"/>
    <col min="10" max="15" width="8.7109375" customWidth="1"/>
  </cols>
  <sheetData>
    <row r="1" spans="3:9" ht="61.5" customHeight="1" x14ac:dyDescent="0.35">
      <c r="C1" s="5"/>
      <c r="D1" s="260" t="s">
        <v>444</v>
      </c>
      <c r="E1" s="261"/>
      <c r="F1" s="261"/>
      <c r="G1" s="261"/>
      <c r="H1" s="261"/>
      <c r="I1" s="262"/>
    </row>
    <row r="2" spans="3:9" ht="18.600000000000001" customHeight="1" x14ac:dyDescent="0.25">
      <c r="D2" s="263" t="s">
        <v>26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x14ac:dyDescent="0.25">
      <c r="D4" s="263"/>
      <c r="E4" s="264"/>
      <c r="F4" s="264"/>
      <c r="G4" s="264"/>
      <c r="H4" s="264"/>
      <c r="I4" s="265"/>
    </row>
    <row r="5" spans="3:9" x14ac:dyDescent="0.25">
      <c r="D5" s="263"/>
      <c r="E5" s="264"/>
      <c r="F5" s="264"/>
      <c r="G5" s="264"/>
      <c r="H5" s="264"/>
      <c r="I5" s="265"/>
    </row>
    <row r="6" spans="3:9" ht="15.75" thickBot="1" x14ac:dyDescent="0.3">
      <c r="D6" s="266"/>
      <c r="E6" s="267"/>
      <c r="F6" s="267"/>
      <c r="G6" s="267"/>
      <c r="H6" s="267"/>
      <c r="I6" s="268"/>
    </row>
    <row r="21" spans="1:15" x14ac:dyDescent="0.25">
      <c r="A21" s="269" t="s">
        <v>0</v>
      </c>
      <c r="B21" s="270"/>
      <c r="C21" s="270"/>
      <c r="D21" s="270"/>
      <c r="E21" s="270"/>
      <c r="F21" s="270"/>
      <c r="G21" s="270"/>
      <c r="H21" s="270"/>
      <c r="I21" s="271"/>
    </row>
    <row r="22" spans="1:15" ht="27" customHeight="1" x14ac:dyDescent="0.25">
      <c r="A22" s="26" t="s">
        <v>1</v>
      </c>
      <c r="B22" s="26" t="s">
        <v>2</v>
      </c>
      <c r="C22" s="26" t="s">
        <v>3</v>
      </c>
      <c r="D22" s="27" t="s">
        <v>4</v>
      </c>
      <c r="E22" s="26" t="s">
        <v>5</v>
      </c>
      <c r="F22" s="26" t="s">
        <v>6</v>
      </c>
      <c r="G22" s="26" t="s">
        <v>11</v>
      </c>
      <c r="H22" s="26" t="s">
        <v>7</v>
      </c>
      <c r="I22" s="26" t="s">
        <v>8</v>
      </c>
    </row>
    <row r="23" spans="1:15" ht="14.25" customHeight="1" x14ac:dyDescent="0.25">
      <c r="A23" s="63" t="s">
        <v>447</v>
      </c>
      <c r="B23" s="63" t="s">
        <v>448</v>
      </c>
      <c r="C23" s="86" t="s">
        <v>18</v>
      </c>
      <c r="D23" s="73">
        <v>602341620529</v>
      </c>
      <c r="E23" s="74"/>
      <c r="F23" s="75">
        <v>9.99</v>
      </c>
      <c r="G23" s="75">
        <v>7.99</v>
      </c>
      <c r="H23" s="74"/>
      <c r="I23" s="74"/>
      <c r="O23" s="5"/>
    </row>
    <row r="24" spans="1:15" ht="24" x14ac:dyDescent="0.25">
      <c r="A24" s="7" t="s">
        <v>451</v>
      </c>
      <c r="B24" s="7" t="s">
        <v>452</v>
      </c>
      <c r="C24" s="13" t="s">
        <v>18</v>
      </c>
      <c r="D24" s="67">
        <v>643157435426</v>
      </c>
      <c r="E24" s="8"/>
      <c r="F24" s="69">
        <v>11.99</v>
      </c>
      <c r="G24" s="69">
        <v>7.99</v>
      </c>
      <c r="H24" s="8"/>
      <c r="I24" s="8"/>
    </row>
    <row r="25" spans="1:15" ht="24" x14ac:dyDescent="0.25">
      <c r="A25" s="7" t="s">
        <v>445</v>
      </c>
      <c r="B25" s="7" t="s">
        <v>446</v>
      </c>
      <c r="C25" s="13" t="s">
        <v>18</v>
      </c>
      <c r="D25" s="67">
        <v>736211849991</v>
      </c>
      <c r="E25" s="8"/>
      <c r="F25" s="69">
        <v>13.99</v>
      </c>
      <c r="G25" s="8"/>
      <c r="H25" s="8"/>
      <c r="I25" s="8"/>
    </row>
    <row r="26" spans="1:15" ht="16.350000000000001" customHeight="1" x14ac:dyDescent="0.25">
      <c r="A26" s="7" t="s">
        <v>27</v>
      </c>
      <c r="B26" s="7" t="s">
        <v>28</v>
      </c>
      <c r="C26" s="13" t="s">
        <v>18</v>
      </c>
      <c r="D26" s="67">
        <v>696859310195</v>
      </c>
      <c r="E26" s="68"/>
      <c r="F26" s="69">
        <v>11.99</v>
      </c>
      <c r="G26" s="68"/>
      <c r="H26" s="68"/>
      <c r="I26" s="68"/>
    </row>
    <row r="27" spans="1:15" ht="26.25" customHeight="1" x14ac:dyDescent="0.25">
      <c r="A27" s="63" t="s">
        <v>449</v>
      </c>
      <c r="B27" s="63" t="s">
        <v>450</v>
      </c>
      <c r="C27" s="86" t="s">
        <v>18</v>
      </c>
      <c r="D27" s="77">
        <v>83061107222</v>
      </c>
      <c r="E27" s="74"/>
      <c r="F27" s="75">
        <v>9.99</v>
      </c>
      <c r="G27" s="74"/>
      <c r="H27" s="74"/>
      <c r="I27" s="74"/>
    </row>
    <row r="28" spans="1:15" ht="24" x14ac:dyDescent="0.25">
      <c r="A28" s="63" t="s">
        <v>453</v>
      </c>
      <c r="B28" s="63" t="s">
        <v>452</v>
      </c>
      <c r="C28" s="86" t="s">
        <v>16</v>
      </c>
      <c r="D28" s="73">
        <v>643157442066</v>
      </c>
      <c r="E28" s="9"/>
      <c r="F28" s="75">
        <v>14.99</v>
      </c>
      <c r="G28" s="9"/>
      <c r="H28" s="9"/>
      <c r="I28" s="9"/>
    </row>
    <row r="29" spans="1:15" ht="24" x14ac:dyDescent="0.25">
      <c r="A29" s="7" t="s">
        <v>454</v>
      </c>
      <c r="B29" s="7" t="s">
        <v>455</v>
      </c>
      <c r="C29" s="13" t="s">
        <v>18</v>
      </c>
      <c r="D29" s="67">
        <v>889854190529</v>
      </c>
      <c r="E29" s="68"/>
      <c r="F29" s="69">
        <v>9.99</v>
      </c>
      <c r="G29" s="68"/>
      <c r="H29" s="68"/>
      <c r="I29" s="68"/>
    </row>
  </sheetData>
  <mergeCells count="3">
    <mergeCell ref="D1:I1"/>
    <mergeCell ref="D2:I6"/>
    <mergeCell ref="A21:I21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26"/>
  <sheetViews>
    <sheetView zoomScaleNormal="100" zoomScalePageLayoutView="70" workbookViewId="0">
      <selection activeCell="J9" sqref="J9"/>
    </sheetView>
  </sheetViews>
  <sheetFormatPr defaultRowHeight="15" x14ac:dyDescent="0.25"/>
  <cols>
    <col min="1" max="1" width="18.85546875" customWidth="1"/>
    <col min="2" max="2" width="18.85546875" style="6" customWidth="1"/>
    <col min="3" max="3" width="7.140625" customWidth="1"/>
    <col min="4" max="4" width="14.140625" customWidth="1"/>
    <col min="5" max="5" width="4.140625" customWidth="1"/>
    <col min="6" max="6" width="7.7109375" style="6" bestFit="1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459</v>
      </c>
      <c r="E1" s="261"/>
      <c r="F1" s="261"/>
      <c r="G1" s="261"/>
      <c r="H1" s="261"/>
      <c r="I1" s="262"/>
    </row>
    <row r="2" spans="3:9" ht="15" customHeight="1" x14ac:dyDescent="0.25">
      <c r="D2" s="272" t="s">
        <v>456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5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5" ht="27" customHeight="1" x14ac:dyDescent="0.25">
      <c r="A18" s="26" t="s">
        <v>1</v>
      </c>
      <c r="B18" s="26" t="s">
        <v>2</v>
      </c>
      <c r="C18" s="99" t="s">
        <v>3</v>
      </c>
      <c r="D18" s="100" t="s">
        <v>4</v>
      </c>
      <c r="E18" s="101" t="s">
        <v>5</v>
      </c>
      <c r="F18" s="101" t="s">
        <v>6</v>
      </c>
      <c r="G18" s="101" t="s">
        <v>11</v>
      </c>
      <c r="H18" s="101" t="s">
        <v>7</v>
      </c>
      <c r="I18" s="101" t="s">
        <v>8</v>
      </c>
    </row>
    <row r="19" spans="1:15" x14ac:dyDescent="0.25">
      <c r="A19" s="7" t="s">
        <v>460</v>
      </c>
      <c r="B19" s="7" t="s">
        <v>461</v>
      </c>
      <c r="C19" s="13" t="s">
        <v>12</v>
      </c>
      <c r="D19" s="67">
        <v>9781601785411</v>
      </c>
      <c r="E19" s="68"/>
      <c r="F19" s="69">
        <v>30</v>
      </c>
      <c r="G19" s="68"/>
      <c r="H19" s="68"/>
      <c r="I19" s="68"/>
    </row>
    <row r="20" spans="1:15" ht="24" x14ac:dyDescent="0.25">
      <c r="A20" s="63" t="s">
        <v>462</v>
      </c>
      <c r="B20" s="63" t="s">
        <v>463</v>
      </c>
      <c r="C20" s="86" t="s">
        <v>14</v>
      </c>
      <c r="D20" s="73">
        <v>9781601785244</v>
      </c>
      <c r="E20" s="74"/>
      <c r="F20" s="75">
        <v>15</v>
      </c>
      <c r="G20" s="74"/>
      <c r="H20" s="74"/>
      <c r="I20" s="74"/>
    </row>
    <row r="21" spans="1:15" ht="36" x14ac:dyDescent="0.25">
      <c r="A21" s="7" t="s">
        <v>464</v>
      </c>
      <c r="B21" s="68"/>
      <c r="C21" s="13" t="s">
        <v>13</v>
      </c>
      <c r="D21" s="67">
        <v>9781601784391</v>
      </c>
      <c r="E21" s="68"/>
      <c r="F21" s="69">
        <v>70</v>
      </c>
      <c r="G21" s="68"/>
      <c r="H21" s="68"/>
      <c r="I21" s="68"/>
    </row>
    <row r="22" spans="1:15" ht="36" x14ac:dyDescent="0.25">
      <c r="A22" s="63" t="s">
        <v>465</v>
      </c>
      <c r="B22" s="63" t="s">
        <v>466</v>
      </c>
      <c r="C22" s="86" t="s">
        <v>12</v>
      </c>
      <c r="D22" s="73">
        <v>9781601784544</v>
      </c>
      <c r="E22" s="74"/>
      <c r="F22" s="75">
        <v>18</v>
      </c>
      <c r="G22" s="74"/>
      <c r="H22" s="74"/>
      <c r="I22" s="74"/>
      <c r="O22" s="5"/>
    </row>
    <row r="23" spans="1:15" ht="36" x14ac:dyDescent="0.25">
      <c r="A23" s="7" t="s">
        <v>467</v>
      </c>
      <c r="B23" s="7" t="s">
        <v>468</v>
      </c>
      <c r="C23" s="13" t="s">
        <v>12</v>
      </c>
      <c r="D23" s="67">
        <v>9781601785510</v>
      </c>
      <c r="E23" s="68"/>
      <c r="F23" s="69">
        <v>30</v>
      </c>
      <c r="G23" s="68"/>
      <c r="H23" s="68"/>
      <c r="I23" s="68"/>
    </row>
    <row r="24" spans="1:15" ht="36" x14ac:dyDescent="0.25">
      <c r="A24" s="63" t="s">
        <v>469</v>
      </c>
      <c r="B24" s="74"/>
      <c r="C24" s="86" t="s">
        <v>12</v>
      </c>
      <c r="D24" s="73">
        <v>9781601783240</v>
      </c>
      <c r="E24" s="74"/>
      <c r="F24" s="75">
        <v>40</v>
      </c>
      <c r="G24" s="74"/>
      <c r="H24" s="74"/>
      <c r="I24" s="74"/>
    </row>
    <row r="25" spans="1:15" x14ac:dyDescent="0.25">
      <c r="A25" s="7" t="s">
        <v>457</v>
      </c>
      <c r="B25" s="7" t="s">
        <v>458</v>
      </c>
      <c r="C25" s="13" t="s">
        <v>14</v>
      </c>
      <c r="D25" s="67">
        <v>9781601785220</v>
      </c>
      <c r="E25" s="68"/>
      <c r="F25" s="69">
        <v>8</v>
      </c>
      <c r="G25" s="68"/>
      <c r="H25" s="68"/>
      <c r="I25" s="68"/>
    </row>
    <row r="26" spans="1:15" ht="24" x14ac:dyDescent="0.25">
      <c r="A26" s="63" t="s">
        <v>470</v>
      </c>
      <c r="B26" s="63" t="s">
        <v>468</v>
      </c>
      <c r="C26" s="86" t="s">
        <v>12</v>
      </c>
      <c r="D26" s="73">
        <v>9781601780768</v>
      </c>
      <c r="E26" s="74"/>
      <c r="F26" s="75">
        <v>14</v>
      </c>
      <c r="G26" s="74"/>
      <c r="H26" s="74"/>
      <c r="I26" s="74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BCCA-1F46-4C65-9AD5-63E20D0BF9A8}">
  <sheetPr>
    <pageSetUpPr fitToPage="1"/>
  </sheetPr>
  <dimension ref="A1:M79"/>
  <sheetViews>
    <sheetView workbookViewId="0"/>
  </sheetViews>
  <sheetFormatPr defaultRowHeight="15" x14ac:dyDescent="0.25"/>
  <cols>
    <col min="1" max="1" width="14.140625" bestFit="1" customWidth="1"/>
    <col min="2" max="2" width="6.42578125" customWidth="1"/>
    <col min="3" max="3" width="58" bestFit="1" customWidth="1"/>
    <col min="4" max="4" width="36.85546875" bestFit="1" customWidth="1"/>
    <col min="6" max="6" width="17.28515625" customWidth="1"/>
    <col min="7" max="7" width="14.7109375" customWidth="1"/>
    <col min="8" max="8" width="12.7109375" customWidth="1"/>
    <col min="9" max="9" width="8.7109375" bestFit="1" customWidth="1"/>
    <col min="10" max="11" width="10.7109375" bestFit="1" customWidth="1"/>
    <col min="12" max="12" width="16.7109375" style="6" bestFit="1" customWidth="1"/>
    <col min="13" max="13" width="9.140625" style="6"/>
  </cols>
  <sheetData>
    <row r="1" spans="1:12" ht="26.25" x14ac:dyDescent="0.4">
      <c r="A1" s="170"/>
      <c r="B1" s="171" t="s">
        <v>691</v>
      </c>
      <c r="C1" s="31"/>
      <c r="D1" s="30"/>
      <c r="E1" s="172"/>
      <c r="F1" s="31"/>
      <c r="G1" s="31"/>
      <c r="H1" s="31"/>
      <c r="I1" s="31"/>
      <c r="J1" s="30"/>
      <c r="K1" s="31"/>
      <c r="L1" s="173"/>
    </row>
    <row r="2" spans="1:12" ht="23.25" x14ac:dyDescent="0.25">
      <c r="A2" s="174"/>
      <c r="B2" s="175"/>
      <c r="C2" s="175"/>
      <c r="D2" s="175"/>
      <c r="E2" s="176" t="s">
        <v>692</v>
      </c>
      <c r="F2" s="175"/>
      <c r="G2" s="175"/>
      <c r="H2" s="175"/>
      <c r="I2" s="175"/>
      <c r="J2" s="175"/>
      <c r="K2" s="175"/>
      <c r="L2" s="177"/>
    </row>
    <row r="3" spans="1:12" x14ac:dyDescent="0.25">
      <c r="A3" s="331"/>
      <c r="B3" s="332"/>
      <c r="C3" s="178"/>
      <c r="D3" s="179"/>
      <c r="E3" s="180"/>
      <c r="F3" s="179"/>
      <c r="G3" s="179"/>
      <c r="H3" s="180"/>
      <c r="I3" s="181"/>
      <c r="J3" s="181"/>
      <c r="K3" s="180"/>
      <c r="L3" s="182"/>
    </row>
    <row r="4" spans="1:12" ht="15.75" x14ac:dyDescent="0.25">
      <c r="A4" s="329" t="s">
        <v>693</v>
      </c>
      <c r="B4" s="330"/>
      <c r="C4" s="183"/>
      <c r="D4" s="179"/>
      <c r="E4" s="333" t="s">
        <v>694</v>
      </c>
      <c r="F4" s="334"/>
      <c r="G4" s="334"/>
      <c r="H4" s="334"/>
      <c r="I4" s="334"/>
      <c r="J4" s="334"/>
      <c r="K4" s="335"/>
      <c r="L4" s="182"/>
    </row>
    <row r="5" spans="1:12" ht="15.75" x14ac:dyDescent="0.25">
      <c r="A5" s="329" t="s">
        <v>695</v>
      </c>
      <c r="B5" s="330"/>
      <c r="C5" s="183"/>
      <c r="D5" s="179"/>
      <c r="E5" s="336"/>
      <c r="F5" s="337"/>
      <c r="G5" s="337"/>
      <c r="H5" s="337"/>
      <c r="I5" s="337"/>
      <c r="J5" s="337"/>
      <c r="K5" s="338"/>
      <c r="L5" s="182"/>
    </row>
    <row r="6" spans="1:12" ht="15.75" x14ac:dyDescent="0.25">
      <c r="A6" s="329" t="s">
        <v>696</v>
      </c>
      <c r="B6" s="330"/>
      <c r="C6" s="183"/>
      <c r="D6" s="179"/>
      <c r="E6" s="336"/>
      <c r="F6" s="337"/>
      <c r="G6" s="337"/>
      <c r="H6" s="337"/>
      <c r="I6" s="337"/>
      <c r="J6" s="337"/>
      <c r="K6" s="338"/>
      <c r="L6" s="182"/>
    </row>
    <row r="7" spans="1:12" ht="15.75" x14ac:dyDescent="0.25">
      <c r="A7" s="329" t="s">
        <v>697</v>
      </c>
      <c r="B7" s="330"/>
      <c r="C7" s="183"/>
      <c r="D7" s="179"/>
      <c r="E7" s="339"/>
      <c r="F7" s="340"/>
      <c r="G7" s="340"/>
      <c r="H7" s="340"/>
      <c r="I7" s="340"/>
      <c r="J7" s="340"/>
      <c r="K7" s="341"/>
      <c r="L7" s="182"/>
    </row>
    <row r="8" spans="1:12" ht="15.75" x14ac:dyDescent="0.25">
      <c r="A8" s="329" t="s">
        <v>698</v>
      </c>
      <c r="B8" s="330"/>
      <c r="C8" s="183"/>
      <c r="D8" s="179"/>
      <c r="E8" s="184"/>
      <c r="F8" s="179"/>
      <c r="G8" s="185" t="s">
        <v>699</v>
      </c>
      <c r="H8" s="180"/>
      <c r="I8" s="181"/>
      <c r="J8" s="181"/>
      <c r="K8" s="180"/>
      <c r="L8" s="182"/>
    </row>
    <row r="9" spans="1:12" ht="15.75" x14ac:dyDescent="0.25">
      <c r="A9" s="186"/>
      <c r="B9" s="187"/>
      <c r="C9" s="187"/>
      <c r="D9" s="188"/>
      <c r="E9" s="189"/>
      <c r="F9" s="188"/>
      <c r="G9" s="190" t="s">
        <v>700</v>
      </c>
      <c r="H9" s="189"/>
      <c r="I9" s="189"/>
      <c r="J9" s="189"/>
      <c r="K9" s="189"/>
      <c r="L9" s="191"/>
    </row>
    <row r="10" spans="1:12" x14ac:dyDescent="0.25">
      <c r="A10" s="186"/>
      <c r="B10" s="187"/>
      <c r="C10" s="187"/>
      <c r="D10" s="188"/>
      <c r="E10" s="189"/>
      <c r="F10" s="188"/>
      <c r="G10" s="192"/>
      <c r="H10" s="189"/>
      <c r="I10" s="189"/>
      <c r="J10" s="189"/>
      <c r="K10" s="189"/>
      <c r="L10" s="191"/>
    </row>
    <row r="11" spans="1:12" ht="15.75" thickBot="1" x14ac:dyDescent="0.3">
      <c r="A11" s="193"/>
      <c r="B11" s="194"/>
      <c r="C11" s="194"/>
      <c r="D11" s="195"/>
      <c r="E11" s="196"/>
      <c r="F11" s="195"/>
      <c r="G11" s="197"/>
      <c r="H11" s="196"/>
      <c r="I11" s="196"/>
      <c r="J11" s="196"/>
      <c r="K11" s="196"/>
      <c r="L11" s="198"/>
    </row>
    <row r="12" spans="1:12" ht="45" x14ac:dyDescent="0.25">
      <c r="A12" s="199" t="s">
        <v>30</v>
      </c>
      <c r="B12" s="200" t="s">
        <v>701</v>
      </c>
      <c r="C12" s="200" t="s">
        <v>31</v>
      </c>
      <c r="D12" s="200" t="s">
        <v>702</v>
      </c>
      <c r="E12" s="201" t="s">
        <v>703</v>
      </c>
      <c r="F12" s="200" t="s">
        <v>704</v>
      </c>
      <c r="G12" s="200" t="s">
        <v>705</v>
      </c>
      <c r="H12" s="201" t="s">
        <v>706</v>
      </c>
      <c r="I12" s="202" t="s">
        <v>32</v>
      </c>
      <c r="J12" s="203" t="s">
        <v>707</v>
      </c>
      <c r="K12" s="204" t="s">
        <v>708</v>
      </c>
      <c r="L12" s="205" t="s">
        <v>709</v>
      </c>
    </row>
    <row r="13" spans="1:12" x14ac:dyDescent="0.25">
      <c r="A13" s="206"/>
      <c r="B13" s="207"/>
      <c r="C13" s="208" t="s">
        <v>710</v>
      </c>
      <c r="D13" s="209"/>
      <c r="E13" s="210"/>
      <c r="F13" s="209"/>
      <c r="G13" s="209"/>
      <c r="H13" s="210"/>
      <c r="I13" s="209"/>
      <c r="J13" s="211"/>
      <c r="K13" s="211"/>
      <c r="L13" s="212"/>
    </row>
    <row r="14" spans="1:12" x14ac:dyDescent="0.25">
      <c r="A14" s="213">
        <v>9781414392028</v>
      </c>
      <c r="B14" s="214"/>
      <c r="C14" s="33" t="s">
        <v>711</v>
      </c>
      <c r="D14" s="34" t="s">
        <v>712</v>
      </c>
      <c r="E14" s="215">
        <v>34.99</v>
      </c>
      <c r="F14" s="34" t="s">
        <v>713</v>
      </c>
      <c r="G14" s="34" t="s">
        <v>710</v>
      </c>
      <c r="H14" s="215">
        <v>27.992000000000004</v>
      </c>
      <c r="I14" s="34">
        <v>52</v>
      </c>
      <c r="J14" s="216">
        <v>42948</v>
      </c>
      <c r="K14" s="216">
        <v>43039</v>
      </c>
      <c r="L14" s="217"/>
    </row>
    <row r="15" spans="1:12" x14ac:dyDescent="0.25">
      <c r="A15" s="213">
        <v>9781414395593</v>
      </c>
      <c r="B15" s="214"/>
      <c r="C15" s="33" t="s">
        <v>714</v>
      </c>
      <c r="D15" s="34" t="s">
        <v>712</v>
      </c>
      <c r="E15" s="215">
        <v>59.99</v>
      </c>
      <c r="F15" s="34" t="s">
        <v>715</v>
      </c>
      <c r="G15" s="34" t="s">
        <v>710</v>
      </c>
      <c r="H15" s="215">
        <v>47.991999999999997</v>
      </c>
      <c r="I15" s="34">
        <v>52</v>
      </c>
      <c r="J15" s="216">
        <v>42948</v>
      </c>
      <c r="K15" s="216">
        <v>43039</v>
      </c>
      <c r="L15" s="217"/>
    </row>
    <row r="16" spans="1:12" x14ac:dyDescent="0.25">
      <c r="A16" s="213">
        <v>9781414395616</v>
      </c>
      <c r="B16" s="214"/>
      <c r="C16" s="33" t="s">
        <v>716</v>
      </c>
      <c r="D16" s="34" t="s">
        <v>712</v>
      </c>
      <c r="E16" s="215">
        <v>59.99</v>
      </c>
      <c r="F16" s="34" t="s">
        <v>715</v>
      </c>
      <c r="G16" s="34" t="s">
        <v>710</v>
      </c>
      <c r="H16" s="215">
        <v>47.992000000000004</v>
      </c>
      <c r="I16" s="34">
        <v>52</v>
      </c>
      <c r="J16" s="216">
        <v>42948</v>
      </c>
      <c r="K16" s="216">
        <v>43039</v>
      </c>
      <c r="L16" s="217"/>
    </row>
    <row r="17" spans="1:12" x14ac:dyDescent="0.25">
      <c r="A17" s="213">
        <v>9781414395586</v>
      </c>
      <c r="B17" s="214"/>
      <c r="C17" s="33" t="s">
        <v>717</v>
      </c>
      <c r="D17" s="34" t="s">
        <v>712</v>
      </c>
      <c r="E17" s="215">
        <v>24.99</v>
      </c>
      <c r="F17" s="34" t="s">
        <v>718</v>
      </c>
      <c r="G17" s="34" t="s">
        <v>710</v>
      </c>
      <c r="H17" s="215">
        <v>19.992000000000001</v>
      </c>
      <c r="I17" s="34">
        <v>52</v>
      </c>
      <c r="J17" s="216">
        <v>42948</v>
      </c>
      <c r="K17" s="216">
        <v>43039</v>
      </c>
      <c r="L17" s="217"/>
    </row>
    <row r="18" spans="1:12" x14ac:dyDescent="0.25">
      <c r="A18" s="213">
        <v>9781414381107</v>
      </c>
      <c r="B18" s="214"/>
      <c r="C18" s="33" t="s">
        <v>719</v>
      </c>
      <c r="D18" s="34" t="s">
        <v>720</v>
      </c>
      <c r="E18" s="215">
        <v>49.99</v>
      </c>
      <c r="F18" s="34" t="s">
        <v>715</v>
      </c>
      <c r="G18" s="34" t="s">
        <v>710</v>
      </c>
      <c r="H18" s="215">
        <v>39.992000000000004</v>
      </c>
      <c r="I18" s="34">
        <v>52</v>
      </c>
      <c r="J18" s="216">
        <v>42948</v>
      </c>
      <c r="K18" s="216">
        <v>43039</v>
      </c>
      <c r="L18" s="217"/>
    </row>
    <row r="19" spans="1:12" x14ac:dyDescent="0.25">
      <c r="A19" s="213">
        <v>9781414381046</v>
      </c>
      <c r="B19" s="214"/>
      <c r="C19" s="33" t="s">
        <v>721</v>
      </c>
      <c r="D19" s="34" t="s">
        <v>720</v>
      </c>
      <c r="E19" s="215">
        <v>34.99</v>
      </c>
      <c r="F19" s="34" t="s">
        <v>713</v>
      </c>
      <c r="G19" s="34" t="s">
        <v>710</v>
      </c>
      <c r="H19" s="215">
        <v>27.992000000000004</v>
      </c>
      <c r="I19" s="34">
        <v>52</v>
      </c>
      <c r="J19" s="216">
        <v>42840</v>
      </c>
      <c r="K19" s="216">
        <v>43039</v>
      </c>
      <c r="L19" s="217"/>
    </row>
    <row r="20" spans="1:12" x14ac:dyDescent="0.25">
      <c r="A20" s="213">
        <v>9781496409140</v>
      </c>
      <c r="B20" s="214"/>
      <c r="C20" s="33" t="s">
        <v>722</v>
      </c>
      <c r="D20" s="34" t="s">
        <v>720</v>
      </c>
      <c r="E20" s="215">
        <v>59.99</v>
      </c>
      <c r="F20" s="34" t="s">
        <v>715</v>
      </c>
      <c r="G20" s="34" t="s">
        <v>710</v>
      </c>
      <c r="H20" s="215">
        <v>47.992000000000004</v>
      </c>
      <c r="I20" s="34">
        <v>52</v>
      </c>
      <c r="J20" s="216">
        <v>42840</v>
      </c>
      <c r="K20" s="216">
        <v>43039</v>
      </c>
      <c r="L20" s="217"/>
    </row>
    <row r="21" spans="1:12" x14ac:dyDescent="0.25">
      <c r="A21" s="213">
        <v>9781496413550</v>
      </c>
      <c r="B21" s="214"/>
      <c r="C21" s="33" t="s">
        <v>723</v>
      </c>
      <c r="D21" s="34" t="s">
        <v>724</v>
      </c>
      <c r="E21" s="215">
        <v>29.99</v>
      </c>
      <c r="F21" s="34" t="s">
        <v>713</v>
      </c>
      <c r="G21" s="34" t="s">
        <v>710</v>
      </c>
      <c r="H21" s="215">
        <v>23.992000000000001</v>
      </c>
      <c r="I21" s="34">
        <v>52</v>
      </c>
      <c r="J21" s="216">
        <v>42828</v>
      </c>
      <c r="K21" s="216">
        <v>43069</v>
      </c>
      <c r="L21" s="217"/>
    </row>
    <row r="22" spans="1:12" x14ac:dyDescent="0.25">
      <c r="A22" s="213">
        <v>9781496413574</v>
      </c>
      <c r="B22" s="214"/>
      <c r="C22" s="33" t="s">
        <v>723</v>
      </c>
      <c r="D22" s="34" t="s">
        <v>724</v>
      </c>
      <c r="E22" s="215">
        <v>44.99</v>
      </c>
      <c r="F22" s="34" t="s">
        <v>715</v>
      </c>
      <c r="G22" s="34" t="s">
        <v>710</v>
      </c>
      <c r="H22" s="215">
        <v>35.992000000000004</v>
      </c>
      <c r="I22" s="34">
        <v>52</v>
      </c>
      <c r="J22" s="216">
        <v>42828</v>
      </c>
      <c r="K22" s="216">
        <v>43069</v>
      </c>
      <c r="L22" s="217"/>
    </row>
    <row r="23" spans="1:12" x14ac:dyDescent="0.25">
      <c r="A23" s="213">
        <v>9781496413567</v>
      </c>
      <c r="B23" s="214"/>
      <c r="C23" s="33" t="s">
        <v>723</v>
      </c>
      <c r="D23" s="34" t="s">
        <v>724</v>
      </c>
      <c r="E23" s="215">
        <v>19.989999999999998</v>
      </c>
      <c r="F23" s="34" t="s">
        <v>718</v>
      </c>
      <c r="G23" s="34" t="s">
        <v>710</v>
      </c>
      <c r="H23" s="215">
        <v>15.991999999999999</v>
      </c>
      <c r="I23" s="34">
        <v>52</v>
      </c>
      <c r="J23" s="216">
        <v>42828</v>
      </c>
      <c r="K23" s="216">
        <v>43069</v>
      </c>
      <c r="L23" s="217"/>
    </row>
    <row r="24" spans="1:12" x14ac:dyDescent="0.25">
      <c r="A24" s="213">
        <v>9781496425751</v>
      </c>
      <c r="B24" s="214"/>
      <c r="C24" s="33" t="s">
        <v>725</v>
      </c>
      <c r="D24" s="34" t="s">
        <v>726</v>
      </c>
      <c r="E24" s="215">
        <v>39.99</v>
      </c>
      <c r="F24" s="34" t="s">
        <v>713</v>
      </c>
      <c r="G24" s="34" t="s">
        <v>710</v>
      </c>
      <c r="H24" s="215">
        <v>31.992000000000004</v>
      </c>
      <c r="I24" s="34">
        <v>52</v>
      </c>
      <c r="J24" s="216">
        <v>42828</v>
      </c>
      <c r="K24" s="216">
        <v>43039</v>
      </c>
      <c r="L24" s="217"/>
    </row>
    <row r="25" spans="1:12" x14ac:dyDescent="0.25">
      <c r="A25" s="213">
        <v>9781496425768</v>
      </c>
      <c r="B25" s="214"/>
      <c r="C25" s="33" t="s">
        <v>725</v>
      </c>
      <c r="D25" s="34" t="s">
        <v>726</v>
      </c>
      <c r="E25" s="215">
        <v>24.99</v>
      </c>
      <c r="F25" s="34" t="s">
        <v>718</v>
      </c>
      <c r="G25" s="34" t="s">
        <v>710</v>
      </c>
      <c r="H25" s="215">
        <v>19.992000000000001</v>
      </c>
      <c r="I25" s="34">
        <v>52</v>
      </c>
      <c r="J25" s="216">
        <v>42828</v>
      </c>
      <c r="K25" s="216">
        <v>43039</v>
      </c>
      <c r="L25" s="217"/>
    </row>
    <row r="26" spans="1:12" x14ac:dyDescent="0.25">
      <c r="A26" s="213">
        <v>9781631467196</v>
      </c>
      <c r="B26" s="214"/>
      <c r="C26" s="33" t="s">
        <v>727</v>
      </c>
      <c r="D26" s="34" t="s">
        <v>728</v>
      </c>
      <c r="E26" s="215">
        <v>39.99</v>
      </c>
      <c r="F26" s="34" t="s">
        <v>713</v>
      </c>
      <c r="G26" s="34" t="s">
        <v>710</v>
      </c>
      <c r="H26" s="215">
        <v>29.99</v>
      </c>
      <c r="I26" s="34">
        <v>58.78</v>
      </c>
      <c r="J26" s="216">
        <v>42828</v>
      </c>
      <c r="K26" s="216">
        <v>43100</v>
      </c>
      <c r="L26" s="217" t="s">
        <v>729</v>
      </c>
    </row>
    <row r="27" spans="1:12" x14ac:dyDescent="0.25">
      <c r="A27" s="213">
        <v>9781631467202</v>
      </c>
      <c r="B27" s="214"/>
      <c r="C27" s="33" t="s">
        <v>730</v>
      </c>
      <c r="D27" s="34" t="s">
        <v>728</v>
      </c>
      <c r="E27" s="215">
        <v>39.99</v>
      </c>
      <c r="F27" s="34" t="s">
        <v>731</v>
      </c>
      <c r="G27" s="34" t="s">
        <v>710</v>
      </c>
      <c r="H27" s="215">
        <v>29.99</v>
      </c>
      <c r="I27" s="34">
        <v>58.78</v>
      </c>
      <c r="J27" s="216">
        <v>42828</v>
      </c>
      <c r="K27" s="216">
        <v>43100</v>
      </c>
      <c r="L27" s="217" t="s">
        <v>729</v>
      </c>
    </row>
    <row r="28" spans="1:12" x14ac:dyDescent="0.25">
      <c r="A28" s="213">
        <v>9781631465802</v>
      </c>
      <c r="B28" s="214"/>
      <c r="C28" s="33" t="s">
        <v>732</v>
      </c>
      <c r="D28" s="34" t="s">
        <v>728</v>
      </c>
      <c r="E28" s="215">
        <v>15.99</v>
      </c>
      <c r="F28" s="34" t="s">
        <v>731</v>
      </c>
      <c r="G28" s="34" t="s">
        <v>710</v>
      </c>
      <c r="H28" s="215">
        <v>12.792000000000002</v>
      </c>
      <c r="I28" s="34">
        <v>52</v>
      </c>
      <c r="J28" s="216">
        <v>42919</v>
      </c>
      <c r="K28" s="216">
        <v>43039</v>
      </c>
      <c r="L28" s="217"/>
    </row>
    <row r="29" spans="1:12" x14ac:dyDescent="0.25">
      <c r="A29" s="213">
        <v>9781631465789</v>
      </c>
      <c r="B29" s="214"/>
      <c r="C29" s="33" t="s">
        <v>733</v>
      </c>
      <c r="D29" s="34" t="s">
        <v>728</v>
      </c>
      <c r="E29" s="215">
        <v>15.99</v>
      </c>
      <c r="F29" s="34" t="s">
        <v>731</v>
      </c>
      <c r="G29" s="34" t="s">
        <v>710</v>
      </c>
      <c r="H29" s="215">
        <v>12.792000000000002</v>
      </c>
      <c r="I29" s="34">
        <v>52</v>
      </c>
      <c r="J29" s="216">
        <v>42919</v>
      </c>
      <c r="K29" s="216">
        <v>43039</v>
      </c>
      <c r="L29" s="217"/>
    </row>
    <row r="30" spans="1:12" x14ac:dyDescent="0.25">
      <c r="A30" s="213">
        <v>9781631465796</v>
      </c>
      <c r="B30" s="214"/>
      <c r="C30" s="33" t="s">
        <v>734</v>
      </c>
      <c r="D30" s="34" t="s">
        <v>728</v>
      </c>
      <c r="E30" s="215">
        <v>15.99</v>
      </c>
      <c r="F30" s="34" t="s">
        <v>731</v>
      </c>
      <c r="G30" s="34" t="s">
        <v>710</v>
      </c>
      <c r="H30" s="215">
        <v>12.792000000000002</v>
      </c>
      <c r="I30" s="34">
        <v>52</v>
      </c>
      <c r="J30" s="216">
        <v>42919</v>
      </c>
      <c r="K30" s="216">
        <v>43039</v>
      </c>
      <c r="L30" s="217"/>
    </row>
    <row r="31" spans="1:12" x14ac:dyDescent="0.25">
      <c r="A31" s="213">
        <v>9781612914879</v>
      </c>
      <c r="B31" s="214"/>
      <c r="C31" s="33" t="s">
        <v>735</v>
      </c>
      <c r="D31" s="34" t="s">
        <v>728</v>
      </c>
      <c r="E31" s="215">
        <v>64.989999999999995</v>
      </c>
      <c r="F31" s="34" t="s">
        <v>731</v>
      </c>
      <c r="G31" s="34" t="s">
        <v>710</v>
      </c>
      <c r="H31" s="215">
        <v>51.991999999999997</v>
      </c>
      <c r="I31" s="34">
        <v>52</v>
      </c>
      <c r="J31" s="216">
        <v>42948</v>
      </c>
      <c r="K31" s="216">
        <v>43039</v>
      </c>
      <c r="L31" s="217"/>
    </row>
    <row r="32" spans="1:12" x14ac:dyDescent="0.25">
      <c r="A32" s="213">
        <v>9781631466762</v>
      </c>
      <c r="B32" s="214"/>
      <c r="C32" s="33" t="s">
        <v>736</v>
      </c>
      <c r="D32" s="34" t="s">
        <v>728</v>
      </c>
      <c r="E32" s="215">
        <v>59.99</v>
      </c>
      <c r="F32" s="34" t="s">
        <v>731</v>
      </c>
      <c r="G32" s="34" t="s">
        <v>710</v>
      </c>
      <c r="H32" s="215">
        <v>47.992000000000004</v>
      </c>
      <c r="I32" s="34">
        <v>52</v>
      </c>
      <c r="J32" s="216">
        <v>42948</v>
      </c>
      <c r="K32" s="216">
        <v>43039</v>
      </c>
      <c r="L32" s="217"/>
    </row>
    <row r="33" spans="1:12" x14ac:dyDescent="0.25">
      <c r="A33" s="213">
        <v>9781631467059</v>
      </c>
      <c r="B33" s="214"/>
      <c r="C33" s="33" t="s">
        <v>737</v>
      </c>
      <c r="D33" s="34" t="s">
        <v>728</v>
      </c>
      <c r="E33" s="215">
        <v>39.99</v>
      </c>
      <c r="F33" s="34" t="s">
        <v>713</v>
      </c>
      <c r="G33" s="34" t="s">
        <v>710</v>
      </c>
      <c r="H33" s="215">
        <v>31.992000000000004</v>
      </c>
      <c r="I33" s="34">
        <v>52</v>
      </c>
      <c r="J33" s="216">
        <v>42828</v>
      </c>
      <c r="K33" s="216">
        <v>43100</v>
      </c>
      <c r="L33" s="217"/>
    </row>
    <row r="34" spans="1:12" x14ac:dyDescent="0.25">
      <c r="A34" s="213">
        <v>9781631467066</v>
      </c>
      <c r="B34" s="214"/>
      <c r="C34" s="33" t="s">
        <v>738</v>
      </c>
      <c r="D34" s="34" t="s">
        <v>728</v>
      </c>
      <c r="E34" s="215">
        <v>49.99</v>
      </c>
      <c r="F34" s="34" t="s">
        <v>731</v>
      </c>
      <c r="G34" s="34" t="s">
        <v>710</v>
      </c>
      <c r="H34" s="215">
        <v>39.992000000000004</v>
      </c>
      <c r="I34" s="34">
        <v>52</v>
      </c>
      <c r="J34" s="216">
        <v>42828</v>
      </c>
      <c r="K34" s="216">
        <v>43100</v>
      </c>
      <c r="L34" s="217"/>
    </row>
    <row r="35" spans="1:12" x14ac:dyDescent="0.25">
      <c r="A35" s="206"/>
      <c r="B35" s="207"/>
      <c r="C35" s="208" t="s">
        <v>739</v>
      </c>
      <c r="D35" s="209"/>
      <c r="E35" s="210"/>
      <c r="F35" s="209"/>
      <c r="G35" s="209"/>
      <c r="H35" s="210"/>
      <c r="I35" s="209"/>
      <c r="J35" s="211"/>
      <c r="K35" s="211"/>
      <c r="L35" s="218"/>
    </row>
    <row r="36" spans="1:12" x14ac:dyDescent="0.25">
      <c r="A36" s="213">
        <v>9781589978799</v>
      </c>
      <c r="B36" s="214"/>
      <c r="C36" s="33" t="s">
        <v>740</v>
      </c>
      <c r="D36" s="34" t="s">
        <v>741</v>
      </c>
      <c r="E36" s="215">
        <v>9.99</v>
      </c>
      <c r="F36" s="34" t="s">
        <v>718</v>
      </c>
      <c r="G36" s="34" t="s">
        <v>739</v>
      </c>
      <c r="H36" s="215">
        <v>7.9920000000000009</v>
      </c>
      <c r="I36" s="34">
        <v>52</v>
      </c>
      <c r="J36" s="216">
        <v>42828</v>
      </c>
      <c r="K36" s="216">
        <v>43100</v>
      </c>
      <c r="L36" s="217"/>
    </row>
    <row r="37" spans="1:12" x14ac:dyDescent="0.25">
      <c r="A37" s="213">
        <v>9781589978430</v>
      </c>
      <c r="B37" s="214"/>
      <c r="C37" s="33" t="s">
        <v>742</v>
      </c>
      <c r="D37" s="34" t="s">
        <v>743</v>
      </c>
      <c r="E37" s="215">
        <v>14.99</v>
      </c>
      <c r="F37" s="34" t="s">
        <v>744</v>
      </c>
      <c r="G37" s="34" t="s">
        <v>739</v>
      </c>
      <c r="H37" s="215">
        <v>11.992000000000001</v>
      </c>
      <c r="I37" s="34">
        <v>52</v>
      </c>
      <c r="J37" s="216">
        <v>42828</v>
      </c>
      <c r="K37" s="216">
        <v>43039</v>
      </c>
      <c r="L37" s="217"/>
    </row>
    <row r="38" spans="1:12" x14ac:dyDescent="0.25">
      <c r="A38" s="213">
        <v>9781414392608</v>
      </c>
      <c r="B38" s="214"/>
      <c r="C38" s="33" t="s">
        <v>745</v>
      </c>
      <c r="D38" s="34" t="s">
        <v>746</v>
      </c>
      <c r="E38" s="215">
        <v>2.4900000000000002</v>
      </c>
      <c r="F38" s="34" t="s">
        <v>747</v>
      </c>
      <c r="G38" s="34" t="s">
        <v>739</v>
      </c>
      <c r="H38" s="215"/>
      <c r="I38" s="34">
        <v>50</v>
      </c>
      <c r="J38" s="216">
        <v>42671</v>
      </c>
      <c r="K38" s="216">
        <v>51501</v>
      </c>
      <c r="L38" s="217"/>
    </row>
    <row r="39" spans="1:12" x14ac:dyDescent="0.25">
      <c r="A39" s="213">
        <v>9781414393445</v>
      </c>
      <c r="B39" s="214"/>
      <c r="C39" s="33" t="s">
        <v>748</v>
      </c>
      <c r="D39" s="34" t="s">
        <v>746</v>
      </c>
      <c r="E39" s="215">
        <v>2.4900000000000002</v>
      </c>
      <c r="F39" s="34" t="s">
        <v>747</v>
      </c>
      <c r="G39" s="34" t="s">
        <v>739</v>
      </c>
      <c r="H39" s="215"/>
      <c r="I39" s="34">
        <v>50</v>
      </c>
      <c r="J39" s="216">
        <v>42671</v>
      </c>
      <c r="K39" s="216">
        <v>51501</v>
      </c>
      <c r="L39" s="217"/>
    </row>
    <row r="40" spans="1:12" x14ac:dyDescent="0.25">
      <c r="A40" s="213">
        <v>9781414393179</v>
      </c>
      <c r="B40" s="214"/>
      <c r="C40" s="33" t="s">
        <v>749</v>
      </c>
      <c r="D40" s="34" t="s">
        <v>746</v>
      </c>
      <c r="E40" s="215">
        <v>2.4900000000000002</v>
      </c>
      <c r="F40" s="34" t="s">
        <v>747</v>
      </c>
      <c r="G40" s="34" t="s">
        <v>739</v>
      </c>
      <c r="H40" s="215"/>
      <c r="I40" s="34">
        <v>50</v>
      </c>
      <c r="J40" s="216">
        <v>42671</v>
      </c>
      <c r="K40" s="216">
        <v>51501</v>
      </c>
      <c r="L40" s="217"/>
    </row>
    <row r="41" spans="1:12" x14ac:dyDescent="0.25">
      <c r="A41" s="213">
        <v>9781414398235</v>
      </c>
      <c r="B41" s="214"/>
      <c r="C41" s="33" t="s">
        <v>750</v>
      </c>
      <c r="D41" s="34" t="s">
        <v>746</v>
      </c>
      <c r="E41" s="215">
        <v>2.4900000000000002</v>
      </c>
      <c r="F41" s="34" t="s">
        <v>747</v>
      </c>
      <c r="G41" s="34" t="s">
        <v>739</v>
      </c>
      <c r="H41" s="215"/>
      <c r="I41" s="34">
        <v>50</v>
      </c>
      <c r="J41" s="216">
        <v>42671</v>
      </c>
      <c r="K41" s="216">
        <v>51501</v>
      </c>
      <c r="L41" s="217"/>
    </row>
    <row r="42" spans="1:12" x14ac:dyDescent="0.25">
      <c r="A42" s="213">
        <v>9781414393032</v>
      </c>
      <c r="B42" s="214"/>
      <c r="C42" s="33" t="s">
        <v>751</v>
      </c>
      <c r="D42" s="34" t="s">
        <v>746</v>
      </c>
      <c r="E42" s="215">
        <v>2.4900000000000002</v>
      </c>
      <c r="F42" s="34" t="s">
        <v>747</v>
      </c>
      <c r="G42" s="34" t="s">
        <v>739</v>
      </c>
      <c r="H42" s="215"/>
      <c r="I42" s="34">
        <v>50</v>
      </c>
      <c r="J42" s="216">
        <v>42671</v>
      </c>
      <c r="K42" s="216">
        <v>51501</v>
      </c>
      <c r="L42" s="217"/>
    </row>
    <row r="43" spans="1:12" x14ac:dyDescent="0.25">
      <c r="A43" s="213">
        <v>9781414392660</v>
      </c>
      <c r="B43" s="214"/>
      <c r="C43" s="33" t="s">
        <v>752</v>
      </c>
      <c r="D43" s="34" t="s">
        <v>746</v>
      </c>
      <c r="E43" s="215">
        <v>2.4900000000000002</v>
      </c>
      <c r="F43" s="34" t="s">
        <v>747</v>
      </c>
      <c r="G43" s="34" t="s">
        <v>739</v>
      </c>
      <c r="H43" s="215"/>
      <c r="I43" s="34">
        <v>50</v>
      </c>
      <c r="J43" s="216">
        <v>42671</v>
      </c>
      <c r="K43" s="216">
        <v>51501</v>
      </c>
      <c r="L43" s="217"/>
    </row>
    <row r="44" spans="1:12" x14ac:dyDescent="0.25">
      <c r="A44" s="213">
        <v>9781414393186</v>
      </c>
      <c r="B44" s="214"/>
      <c r="C44" s="33" t="s">
        <v>753</v>
      </c>
      <c r="D44" s="34" t="s">
        <v>746</v>
      </c>
      <c r="E44" s="215">
        <v>2.4900000000000002</v>
      </c>
      <c r="F44" s="34" t="s">
        <v>747</v>
      </c>
      <c r="G44" s="34" t="s">
        <v>739</v>
      </c>
      <c r="H44" s="215"/>
      <c r="I44" s="34">
        <v>50</v>
      </c>
      <c r="J44" s="216">
        <v>42671</v>
      </c>
      <c r="K44" s="216">
        <v>51501</v>
      </c>
      <c r="L44" s="217"/>
    </row>
    <row r="45" spans="1:12" x14ac:dyDescent="0.25">
      <c r="A45" s="213">
        <v>9781414393391</v>
      </c>
      <c r="B45" s="214"/>
      <c r="C45" s="33" t="s">
        <v>754</v>
      </c>
      <c r="D45" s="34" t="s">
        <v>746</v>
      </c>
      <c r="E45" s="215">
        <v>2.4900000000000002</v>
      </c>
      <c r="F45" s="34" t="s">
        <v>747</v>
      </c>
      <c r="G45" s="34" t="s">
        <v>739</v>
      </c>
      <c r="H45" s="215"/>
      <c r="I45" s="34">
        <v>50</v>
      </c>
      <c r="J45" s="216">
        <v>42671</v>
      </c>
      <c r="K45" s="216">
        <v>51501</v>
      </c>
      <c r="L45" s="217"/>
    </row>
    <row r="46" spans="1:12" x14ac:dyDescent="0.25">
      <c r="A46" s="213">
        <v>9781414392622</v>
      </c>
      <c r="B46" s="214"/>
      <c r="C46" s="33" t="s">
        <v>755</v>
      </c>
      <c r="D46" s="34" t="s">
        <v>746</v>
      </c>
      <c r="E46" s="215">
        <v>2.4900000000000002</v>
      </c>
      <c r="F46" s="34" t="s">
        <v>747</v>
      </c>
      <c r="G46" s="34" t="s">
        <v>739</v>
      </c>
      <c r="H46" s="215"/>
      <c r="I46" s="34">
        <v>50</v>
      </c>
      <c r="J46" s="216">
        <v>42671</v>
      </c>
      <c r="K46" s="216">
        <v>51501</v>
      </c>
      <c r="L46" s="217"/>
    </row>
    <row r="47" spans="1:12" x14ac:dyDescent="0.25">
      <c r="A47" s="213">
        <v>9781414392639</v>
      </c>
      <c r="B47" s="214"/>
      <c r="C47" s="33" t="s">
        <v>756</v>
      </c>
      <c r="D47" s="34" t="s">
        <v>746</v>
      </c>
      <c r="E47" s="215">
        <v>2.4900000000000002</v>
      </c>
      <c r="F47" s="34" t="s">
        <v>747</v>
      </c>
      <c r="G47" s="34" t="s">
        <v>739</v>
      </c>
      <c r="H47" s="215"/>
      <c r="I47" s="34">
        <v>50</v>
      </c>
      <c r="J47" s="216">
        <v>42671</v>
      </c>
      <c r="K47" s="216">
        <v>51501</v>
      </c>
      <c r="L47" s="217"/>
    </row>
    <row r="48" spans="1:12" x14ac:dyDescent="0.25">
      <c r="A48" s="213">
        <v>9781496402912</v>
      </c>
      <c r="B48" s="214"/>
      <c r="C48" s="33" t="s">
        <v>757</v>
      </c>
      <c r="D48" s="34" t="s">
        <v>746</v>
      </c>
      <c r="E48" s="215">
        <v>2.4900000000000002</v>
      </c>
      <c r="F48" s="34" t="s">
        <v>747</v>
      </c>
      <c r="G48" s="34" t="s">
        <v>739</v>
      </c>
      <c r="H48" s="215"/>
      <c r="I48" s="34">
        <v>50</v>
      </c>
      <c r="J48" s="216">
        <v>42671</v>
      </c>
      <c r="K48" s="216">
        <v>51501</v>
      </c>
      <c r="L48" s="217"/>
    </row>
    <row r="49" spans="1:12" x14ac:dyDescent="0.25">
      <c r="A49" s="213">
        <v>9781414392646</v>
      </c>
      <c r="B49" s="214"/>
      <c r="C49" s="33" t="s">
        <v>758</v>
      </c>
      <c r="D49" s="34" t="s">
        <v>746</v>
      </c>
      <c r="E49" s="215">
        <v>2.4900000000000002</v>
      </c>
      <c r="F49" s="34" t="s">
        <v>747</v>
      </c>
      <c r="G49" s="34" t="s">
        <v>739</v>
      </c>
      <c r="H49" s="215"/>
      <c r="I49" s="34">
        <v>50</v>
      </c>
      <c r="J49" s="216">
        <v>42671</v>
      </c>
      <c r="K49" s="216">
        <v>51501</v>
      </c>
      <c r="L49" s="217"/>
    </row>
    <row r="50" spans="1:12" x14ac:dyDescent="0.25">
      <c r="A50" s="213">
        <v>9781414393544</v>
      </c>
      <c r="B50" s="214"/>
      <c r="C50" s="33" t="s">
        <v>759</v>
      </c>
      <c r="D50" s="34" t="s">
        <v>746</v>
      </c>
      <c r="E50" s="215">
        <v>2.4900000000000002</v>
      </c>
      <c r="F50" s="34" t="s">
        <v>747</v>
      </c>
      <c r="G50" s="34" t="s">
        <v>739</v>
      </c>
      <c r="H50" s="215"/>
      <c r="I50" s="34">
        <v>50</v>
      </c>
      <c r="J50" s="216">
        <v>42671</v>
      </c>
      <c r="K50" s="216">
        <v>51501</v>
      </c>
      <c r="L50" s="217"/>
    </row>
    <row r="51" spans="1:12" x14ac:dyDescent="0.25">
      <c r="A51" s="213">
        <v>9781414398228</v>
      </c>
      <c r="B51" s="214"/>
      <c r="C51" s="33" t="s">
        <v>760</v>
      </c>
      <c r="D51" s="34" t="s">
        <v>746</v>
      </c>
      <c r="E51" s="215">
        <v>2.4900000000000002</v>
      </c>
      <c r="F51" s="34" t="s">
        <v>747</v>
      </c>
      <c r="G51" s="34" t="s">
        <v>739</v>
      </c>
      <c r="H51" s="215"/>
      <c r="I51" s="34">
        <v>50</v>
      </c>
      <c r="J51" s="216">
        <v>42671</v>
      </c>
      <c r="K51" s="216">
        <v>51501</v>
      </c>
      <c r="L51" s="217"/>
    </row>
    <row r="52" spans="1:12" x14ac:dyDescent="0.25">
      <c r="A52" s="219"/>
      <c r="B52" s="209"/>
      <c r="C52" s="208" t="s">
        <v>761</v>
      </c>
      <c r="D52" s="209"/>
      <c r="E52" s="210"/>
      <c r="F52" s="209"/>
      <c r="G52" s="209"/>
      <c r="H52" s="210"/>
      <c r="I52" s="206"/>
      <c r="J52" s="211"/>
      <c r="K52" s="210"/>
      <c r="L52" s="220"/>
    </row>
    <row r="53" spans="1:12" x14ac:dyDescent="0.25">
      <c r="A53" s="213">
        <v>9781496416483</v>
      </c>
      <c r="B53" s="214"/>
      <c r="C53" s="33" t="s">
        <v>762</v>
      </c>
      <c r="D53" s="34" t="s">
        <v>763</v>
      </c>
      <c r="E53" s="215">
        <v>16.989999999999998</v>
      </c>
      <c r="F53" s="34" t="s">
        <v>718</v>
      </c>
      <c r="G53" s="34" t="s">
        <v>761</v>
      </c>
      <c r="H53" s="221">
        <v>13.591999999999999</v>
      </c>
      <c r="I53" s="34">
        <v>52</v>
      </c>
      <c r="J53" s="216">
        <v>42828</v>
      </c>
      <c r="K53" s="216">
        <v>43069</v>
      </c>
      <c r="L53" s="217"/>
    </row>
    <row r="54" spans="1:12" x14ac:dyDescent="0.25">
      <c r="A54" s="213">
        <v>9781496406200</v>
      </c>
      <c r="B54" s="214"/>
      <c r="C54" s="33" t="s">
        <v>764</v>
      </c>
      <c r="D54" s="34" t="s">
        <v>765</v>
      </c>
      <c r="E54" s="215">
        <v>16.989999999999998</v>
      </c>
      <c r="F54" s="34" t="s">
        <v>718</v>
      </c>
      <c r="G54" s="34" t="s">
        <v>761</v>
      </c>
      <c r="H54" s="221">
        <v>13.591999999999999</v>
      </c>
      <c r="I54" s="34">
        <v>52</v>
      </c>
      <c r="J54" s="216">
        <v>42828</v>
      </c>
      <c r="K54" s="216">
        <v>43039</v>
      </c>
      <c r="L54" s="217"/>
    </row>
    <row r="55" spans="1:12" x14ac:dyDescent="0.25">
      <c r="A55" s="206"/>
      <c r="B55" s="207"/>
      <c r="C55" s="208" t="s">
        <v>766</v>
      </c>
      <c r="D55" s="209"/>
      <c r="E55" s="210"/>
      <c r="F55" s="209"/>
      <c r="G55" s="209"/>
      <c r="H55" s="222"/>
      <c r="I55" s="209"/>
      <c r="J55" s="211"/>
      <c r="K55" s="211"/>
      <c r="L55" s="212"/>
    </row>
    <row r="56" spans="1:12" x14ac:dyDescent="0.25">
      <c r="A56" s="213">
        <v>9781496426666</v>
      </c>
      <c r="B56" s="214"/>
      <c r="C56" s="33" t="s">
        <v>767</v>
      </c>
      <c r="D56" s="34" t="s">
        <v>768</v>
      </c>
      <c r="E56" s="215">
        <v>10.99</v>
      </c>
      <c r="F56" s="34" t="s">
        <v>718</v>
      </c>
      <c r="G56" s="34" t="s">
        <v>766</v>
      </c>
      <c r="H56" s="215">
        <v>8.7919999999999998</v>
      </c>
      <c r="I56" s="34">
        <v>52</v>
      </c>
      <c r="J56" s="216">
        <v>42828</v>
      </c>
      <c r="K56" s="216">
        <v>43039</v>
      </c>
      <c r="L56" s="217"/>
    </row>
    <row r="57" spans="1:12" x14ac:dyDescent="0.25">
      <c r="A57" s="213">
        <v>9781496412768</v>
      </c>
      <c r="B57" s="214"/>
      <c r="C57" s="33" t="s">
        <v>769</v>
      </c>
      <c r="D57" s="34" t="s">
        <v>768</v>
      </c>
      <c r="E57" s="215">
        <v>14.99</v>
      </c>
      <c r="F57" s="34" t="s">
        <v>713</v>
      </c>
      <c r="G57" s="34" t="s">
        <v>766</v>
      </c>
      <c r="H57" s="215">
        <v>11.992000000000001</v>
      </c>
      <c r="I57" s="34">
        <v>52</v>
      </c>
      <c r="J57" s="216">
        <v>42828</v>
      </c>
      <c r="K57" s="216">
        <v>43039</v>
      </c>
      <c r="L57" s="217"/>
    </row>
    <row r="58" spans="1:12" x14ac:dyDescent="0.25">
      <c r="A58" s="213">
        <v>9781496412669</v>
      </c>
      <c r="B58" s="214"/>
      <c r="C58" s="33" t="s">
        <v>770</v>
      </c>
      <c r="D58" s="34" t="s">
        <v>768</v>
      </c>
      <c r="E58" s="215">
        <v>15.99</v>
      </c>
      <c r="F58" s="34" t="s">
        <v>718</v>
      </c>
      <c r="G58" s="34" t="s">
        <v>766</v>
      </c>
      <c r="H58" s="215">
        <v>12.792000000000002</v>
      </c>
      <c r="I58" s="34">
        <v>52</v>
      </c>
      <c r="J58" s="216">
        <v>42828</v>
      </c>
      <c r="K58" s="216">
        <v>43039</v>
      </c>
      <c r="L58" s="217"/>
    </row>
    <row r="59" spans="1:12" x14ac:dyDescent="0.25">
      <c r="A59" s="213">
        <v>9781631467882</v>
      </c>
      <c r="B59" s="214"/>
      <c r="C59" s="33" t="s">
        <v>771</v>
      </c>
      <c r="D59" s="34" t="s">
        <v>772</v>
      </c>
      <c r="E59" s="215">
        <v>15.99</v>
      </c>
      <c r="F59" s="34" t="s">
        <v>718</v>
      </c>
      <c r="G59" s="34" t="s">
        <v>766</v>
      </c>
      <c r="H59" s="215">
        <v>12.792000000000002</v>
      </c>
      <c r="I59" s="34">
        <v>52</v>
      </c>
      <c r="J59" s="216">
        <v>42828</v>
      </c>
      <c r="K59" s="216">
        <v>43039</v>
      </c>
      <c r="L59" s="217"/>
    </row>
    <row r="60" spans="1:12" x14ac:dyDescent="0.25">
      <c r="A60" s="213">
        <v>9781612916309</v>
      </c>
      <c r="B60" s="214"/>
      <c r="C60" s="33" t="s">
        <v>773</v>
      </c>
      <c r="D60" s="34" t="s">
        <v>774</v>
      </c>
      <c r="E60" s="215">
        <v>15.99</v>
      </c>
      <c r="F60" s="34" t="s">
        <v>718</v>
      </c>
      <c r="G60" s="34" t="s">
        <v>766</v>
      </c>
      <c r="H60" s="215">
        <v>12.792000000000002</v>
      </c>
      <c r="I60" s="34">
        <v>52</v>
      </c>
      <c r="J60" s="216">
        <v>42828</v>
      </c>
      <c r="K60" s="216">
        <v>43039</v>
      </c>
      <c r="L60" s="217"/>
    </row>
    <row r="61" spans="1:12" x14ac:dyDescent="0.25">
      <c r="A61" s="213">
        <v>9781496424303</v>
      </c>
      <c r="B61" s="214"/>
      <c r="C61" s="33" t="s">
        <v>775</v>
      </c>
      <c r="D61" s="34" t="s">
        <v>776</v>
      </c>
      <c r="E61" s="215">
        <v>16.989999999999998</v>
      </c>
      <c r="F61" s="34" t="s">
        <v>718</v>
      </c>
      <c r="G61" s="34" t="s">
        <v>766</v>
      </c>
      <c r="H61" s="215">
        <v>13.591999999999999</v>
      </c>
      <c r="I61" s="34">
        <v>52</v>
      </c>
      <c r="J61" s="216">
        <v>42948</v>
      </c>
      <c r="K61" s="216">
        <v>43039</v>
      </c>
      <c r="L61" s="217"/>
    </row>
    <row r="62" spans="1:12" x14ac:dyDescent="0.25">
      <c r="A62" s="213">
        <v>9781414379029</v>
      </c>
      <c r="B62" s="214"/>
      <c r="C62" s="33" t="s">
        <v>777</v>
      </c>
      <c r="D62" s="34" t="s">
        <v>778</v>
      </c>
      <c r="E62" s="215">
        <v>22.99</v>
      </c>
      <c r="F62" s="34" t="s">
        <v>713</v>
      </c>
      <c r="G62" s="34" t="s">
        <v>766</v>
      </c>
      <c r="H62" s="215">
        <v>18.391999999999999</v>
      </c>
      <c r="I62" s="34">
        <v>52</v>
      </c>
      <c r="J62" s="216">
        <v>42828</v>
      </c>
      <c r="K62" s="216">
        <v>43039</v>
      </c>
      <c r="L62" s="217"/>
    </row>
    <row r="63" spans="1:12" x14ac:dyDescent="0.25">
      <c r="A63" s="213">
        <v>9781589979253</v>
      </c>
      <c r="B63" s="214"/>
      <c r="C63" s="33" t="s">
        <v>779</v>
      </c>
      <c r="D63" s="34" t="s">
        <v>712</v>
      </c>
      <c r="E63" s="215">
        <v>15.99</v>
      </c>
      <c r="F63" s="34" t="s">
        <v>718</v>
      </c>
      <c r="G63" s="34" t="s">
        <v>766</v>
      </c>
      <c r="H63" s="215">
        <v>12.792000000000002</v>
      </c>
      <c r="I63" s="34">
        <v>52</v>
      </c>
      <c r="J63" s="216">
        <v>42828</v>
      </c>
      <c r="K63" s="216">
        <v>43039</v>
      </c>
      <c r="L63" s="217"/>
    </row>
    <row r="64" spans="1:12" x14ac:dyDescent="0.25">
      <c r="A64" s="219"/>
      <c r="B64" s="209"/>
      <c r="C64" s="208" t="s">
        <v>33</v>
      </c>
      <c r="D64" s="209"/>
      <c r="E64" s="210"/>
      <c r="F64" s="209"/>
      <c r="G64" s="209"/>
      <c r="H64" s="210"/>
      <c r="I64" s="206"/>
      <c r="J64" s="211"/>
      <c r="K64" s="210"/>
      <c r="L64" s="220"/>
    </row>
    <row r="65" spans="1:12" x14ac:dyDescent="0.25">
      <c r="A65" s="223">
        <v>9780842383325</v>
      </c>
      <c r="B65" s="16"/>
      <c r="C65" s="32" t="s">
        <v>780</v>
      </c>
      <c r="D65" s="32"/>
      <c r="E65" s="215">
        <v>0.01</v>
      </c>
      <c r="F65" s="32"/>
      <c r="G65" s="32"/>
      <c r="H65" s="224"/>
      <c r="I65" s="225"/>
      <c r="J65" s="226"/>
      <c r="K65" s="224"/>
      <c r="L65" s="17"/>
    </row>
    <row r="66" spans="1:12" x14ac:dyDescent="0.25">
      <c r="A66" s="223">
        <v>9781496408136</v>
      </c>
      <c r="B66" s="16"/>
      <c r="C66" s="32" t="s">
        <v>781</v>
      </c>
      <c r="D66" s="32"/>
      <c r="E66" s="215">
        <v>0.01</v>
      </c>
      <c r="F66" s="32"/>
      <c r="G66" s="32"/>
      <c r="H66" s="224"/>
      <c r="I66" s="225"/>
      <c r="J66" s="226"/>
      <c r="K66" s="224"/>
      <c r="L66" s="17"/>
    </row>
    <row r="67" spans="1:12" x14ac:dyDescent="0.25">
      <c r="A67" s="227"/>
      <c r="B67" s="35"/>
      <c r="C67" s="208" t="s">
        <v>782</v>
      </c>
      <c r="D67" s="209"/>
      <c r="E67" s="210"/>
      <c r="F67" s="35"/>
      <c r="G67" s="35"/>
      <c r="H67" s="35"/>
      <c r="I67" s="35"/>
      <c r="J67" s="209"/>
      <c r="K67" s="35"/>
      <c r="L67" s="220"/>
    </row>
    <row r="68" spans="1:12" x14ac:dyDescent="0.25">
      <c r="A68" s="228"/>
      <c r="B68" s="16"/>
      <c r="C68" s="16"/>
      <c r="D68" s="32"/>
      <c r="E68" s="215"/>
      <c r="F68" s="16"/>
      <c r="G68" s="16"/>
      <c r="H68" s="16"/>
      <c r="I68" s="16"/>
      <c r="J68" s="32"/>
      <c r="K68" s="16"/>
      <c r="L68" s="17"/>
    </row>
    <row r="69" spans="1:12" x14ac:dyDescent="0.25">
      <c r="A69" s="228"/>
      <c r="B69" s="16"/>
      <c r="C69" s="16"/>
      <c r="D69" s="32"/>
      <c r="E69" s="215"/>
      <c r="F69" s="16"/>
      <c r="G69" s="16"/>
      <c r="H69" s="16"/>
      <c r="I69" s="16"/>
      <c r="J69" s="32"/>
      <c r="K69" s="16"/>
      <c r="L69" s="17"/>
    </row>
    <row r="70" spans="1:12" x14ac:dyDescent="0.25">
      <c r="A70" s="228"/>
      <c r="B70" s="16"/>
      <c r="C70" s="16"/>
      <c r="D70" s="32"/>
      <c r="E70" s="215"/>
      <c r="F70" s="16"/>
      <c r="G70" s="16"/>
      <c r="H70" s="16"/>
      <c r="I70" s="16"/>
      <c r="J70" s="32"/>
      <c r="K70" s="16"/>
      <c r="L70" s="17"/>
    </row>
    <row r="71" spans="1:12" x14ac:dyDescent="0.25">
      <c r="A71" s="228"/>
      <c r="B71" s="16"/>
      <c r="C71" s="16"/>
      <c r="D71" s="32"/>
      <c r="E71" s="215"/>
      <c r="F71" s="16"/>
      <c r="G71" s="16"/>
      <c r="H71" s="16"/>
      <c r="I71" s="16"/>
      <c r="J71" s="32"/>
      <c r="K71" s="16"/>
      <c r="L71" s="17"/>
    </row>
    <row r="72" spans="1:12" x14ac:dyDescent="0.25">
      <c r="A72" s="228"/>
      <c r="B72" s="16"/>
      <c r="C72" s="16"/>
      <c r="D72" s="32"/>
      <c r="E72" s="215"/>
      <c r="F72" s="16"/>
      <c r="G72" s="16"/>
      <c r="H72" s="16"/>
      <c r="I72" s="16"/>
      <c r="J72" s="32"/>
      <c r="K72" s="16"/>
      <c r="L72" s="17"/>
    </row>
    <row r="73" spans="1:12" x14ac:dyDescent="0.25">
      <c r="A73" s="228"/>
      <c r="B73" s="16"/>
      <c r="C73" s="16"/>
      <c r="D73" s="32"/>
      <c r="E73" s="215"/>
      <c r="F73" s="16"/>
      <c r="G73" s="16"/>
      <c r="H73" s="16"/>
      <c r="I73" s="16"/>
      <c r="J73" s="32"/>
      <c r="K73" s="16"/>
      <c r="L73" s="17"/>
    </row>
    <row r="74" spans="1:12" x14ac:dyDescent="0.25">
      <c r="A74" s="228"/>
      <c r="B74" s="16"/>
      <c r="C74" s="16"/>
      <c r="D74" s="32"/>
      <c r="E74" s="215"/>
      <c r="F74" s="16"/>
      <c r="G74" s="16"/>
      <c r="H74" s="16"/>
      <c r="I74" s="16"/>
      <c r="J74" s="32"/>
      <c r="K74" s="16"/>
      <c r="L74" s="17"/>
    </row>
    <row r="75" spans="1:12" x14ac:dyDescent="0.25">
      <c r="A75" s="228"/>
      <c r="B75" s="16"/>
      <c r="C75" s="16"/>
      <c r="D75" s="32"/>
      <c r="E75" s="215"/>
      <c r="F75" s="16"/>
      <c r="G75" s="16"/>
      <c r="H75" s="16"/>
      <c r="I75" s="16"/>
      <c r="J75" s="32"/>
      <c r="K75" s="16"/>
      <c r="L75" s="17"/>
    </row>
    <row r="76" spans="1:12" x14ac:dyDescent="0.25">
      <c r="A76" s="228"/>
      <c r="B76" s="16"/>
      <c r="C76" s="16"/>
      <c r="D76" s="32"/>
      <c r="E76" s="215"/>
      <c r="F76" s="16"/>
      <c r="G76" s="16"/>
      <c r="H76" s="16"/>
      <c r="I76" s="16"/>
      <c r="J76" s="32"/>
      <c r="K76" s="16"/>
      <c r="L76" s="17"/>
    </row>
    <row r="77" spans="1:12" x14ac:dyDescent="0.25">
      <c r="A77" s="228"/>
      <c r="B77" s="16"/>
      <c r="C77" s="16"/>
      <c r="D77" s="32"/>
      <c r="E77" s="215"/>
      <c r="F77" s="16"/>
      <c r="G77" s="16"/>
      <c r="H77" s="16"/>
      <c r="I77" s="16"/>
      <c r="J77" s="32"/>
      <c r="K77" s="16"/>
      <c r="L77" s="17"/>
    </row>
    <row r="78" spans="1:12" x14ac:dyDescent="0.25">
      <c r="A78" s="228"/>
      <c r="B78" s="16"/>
      <c r="C78" s="16"/>
      <c r="D78" s="32"/>
      <c r="E78" s="215"/>
      <c r="F78" s="16"/>
      <c r="G78" s="16"/>
      <c r="H78" s="16"/>
      <c r="I78" s="16"/>
      <c r="J78" s="32"/>
      <c r="K78" s="16"/>
      <c r="L78" s="17"/>
    </row>
    <row r="79" spans="1:12" x14ac:dyDescent="0.25">
      <c r="A79" s="228"/>
      <c r="B79" s="16"/>
      <c r="C79" s="16"/>
      <c r="D79" s="32"/>
      <c r="E79" s="215"/>
      <c r="F79" s="16"/>
      <c r="G79" s="16"/>
      <c r="H79" s="16"/>
      <c r="I79" s="16"/>
      <c r="J79" s="32"/>
      <c r="K79" s="16"/>
      <c r="L79" s="17"/>
    </row>
  </sheetData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6" fitToHeight="2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19"/>
  <sheetViews>
    <sheetView zoomScaleNormal="100" zoomScalePageLayoutView="70" workbookViewId="0">
      <selection activeCell="M22" sqref="M22"/>
    </sheetView>
  </sheetViews>
  <sheetFormatPr defaultRowHeight="15" x14ac:dyDescent="0.25"/>
  <cols>
    <col min="1" max="1" width="18.85546875" customWidth="1"/>
    <col min="2" max="2" width="18.85546875" style="6" customWidth="1"/>
    <col min="3" max="3" width="6.7109375" customWidth="1"/>
    <col min="4" max="4" width="14.140625" customWidth="1"/>
    <col min="5" max="5" width="4.140625" customWidth="1"/>
    <col min="6" max="6" width="7.7109375" style="6" bestFit="1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472</v>
      </c>
      <c r="E1" s="261"/>
      <c r="F1" s="261"/>
      <c r="G1" s="261"/>
      <c r="H1" s="261"/>
      <c r="I1" s="262"/>
    </row>
    <row r="2" spans="3:9" ht="21.6" customHeight="1" x14ac:dyDescent="0.25">
      <c r="D2" s="272" t="s">
        <v>471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9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9" ht="27" customHeight="1" x14ac:dyDescent="0.25">
      <c r="A18" s="26" t="s">
        <v>1</v>
      </c>
      <c r="B18" s="26" t="s">
        <v>2</v>
      </c>
      <c r="C18" s="26" t="s">
        <v>3</v>
      </c>
      <c r="D18" s="27" t="s">
        <v>4</v>
      </c>
      <c r="E18" s="26" t="s">
        <v>5</v>
      </c>
      <c r="F18" s="26" t="s">
        <v>6</v>
      </c>
      <c r="G18" s="26" t="s">
        <v>11</v>
      </c>
      <c r="H18" s="26" t="s">
        <v>7</v>
      </c>
      <c r="I18" s="26" t="s">
        <v>8</v>
      </c>
    </row>
    <row r="19" spans="1:9" ht="24" x14ac:dyDescent="0.25">
      <c r="A19" s="7" t="s">
        <v>473</v>
      </c>
      <c r="B19" s="7" t="s">
        <v>474</v>
      </c>
      <c r="C19" s="13" t="s">
        <v>14</v>
      </c>
      <c r="D19" s="67">
        <v>9781683970408</v>
      </c>
      <c r="E19" s="68"/>
      <c r="F19" s="89">
        <v>15.99</v>
      </c>
      <c r="G19" s="68"/>
      <c r="H19" s="68"/>
      <c r="I19" s="68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zoomScaleNormal="100" workbookViewId="0">
      <selection activeCell="D1" sqref="D1:I1"/>
    </sheetView>
  </sheetViews>
  <sheetFormatPr defaultRowHeight="15" x14ac:dyDescent="0.25"/>
  <cols>
    <col min="1" max="1" width="17.7109375" customWidth="1"/>
    <col min="2" max="2" width="13.140625" style="6" customWidth="1"/>
    <col min="3" max="3" width="6.85546875" customWidth="1"/>
    <col min="4" max="4" width="14.140625" customWidth="1"/>
    <col min="5" max="5" width="4.140625" customWidth="1"/>
    <col min="6" max="6" width="7.7109375" style="6" customWidth="1"/>
    <col min="7" max="7" width="6.5703125" style="6" customWidth="1"/>
    <col min="8" max="8" width="9.140625" style="6"/>
    <col min="9" max="9" width="8" customWidth="1"/>
  </cols>
  <sheetData>
    <row r="1" spans="3:9" ht="61.5" customHeight="1" x14ac:dyDescent="0.35">
      <c r="C1" s="5"/>
      <c r="D1" s="260" t="s">
        <v>154</v>
      </c>
      <c r="E1" s="261"/>
      <c r="F1" s="261"/>
      <c r="G1" s="261"/>
      <c r="H1" s="261"/>
      <c r="I1" s="262"/>
    </row>
    <row r="2" spans="3:9" ht="15" customHeight="1" x14ac:dyDescent="0.25">
      <c r="D2" s="272" t="s">
        <v>114</v>
      </c>
      <c r="E2" s="273"/>
      <c r="F2" s="273"/>
      <c r="G2" s="273"/>
      <c r="H2" s="273"/>
      <c r="I2" s="274"/>
    </row>
    <row r="3" spans="3:9" x14ac:dyDescent="0.25">
      <c r="D3" s="272"/>
      <c r="E3" s="273"/>
      <c r="F3" s="273"/>
      <c r="G3" s="273"/>
      <c r="H3" s="273"/>
      <c r="I3" s="274"/>
    </row>
    <row r="4" spans="3:9" ht="15.75" thickBot="1" x14ac:dyDescent="0.3">
      <c r="D4" s="275"/>
      <c r="E4" s="276"/>
      <c r="F4" s="276"/>
      <c r="G4" s="276"/>
      <c r="H4" s="276"/>
      <c r="I4" s="277"/>
    </row>
    <row r="17" spans="1:15" x14ac:dyDescent="0.25">
      <c r="A17" s="278" t="s">
        <v>0</v>
      </c>
      <c r="B17" s="279"/>
      <c r="C17" s="279"/>
      <c r="D17" s="279"/>
      <c r="E17" s="279"/>
      <c r="F17" s="279"/>
      <c r="G17" s="279"/>
      <c r="H17" s="279"/>
      <c r="I17" s="280"/>
    </row>
    <row r="18" spans="1:15" s="19" customFormat="1" ht="25.5" x14ac:dyDescent="0.2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11</v>
      </c>
      <c r="H18" s="3" t="s">
        <v>7</v>
      </c>
      <c r="I18" s="3" t="s">
        <v>8</v>
      </c>
    </row>
    <row r="19" spans="1:15" x14ac:dyDescent="0.25">
      <c r="A19" s="65" t="s">
        <v>150</v>
      </c>
      <c r="B19" s="65" t="s">
        <v>151</v>
      </c>
      <c r="C19" s="66" t="s">
        <v>14</v>
      </c>
      <c r="D19" s="67">
        <v>9781683222750</v>
      </c>
      <c r="E19" s="68"/>
      <c r="F19" s="69">
        <v>14.99</v>
      </c>
      <c r="G19" s="68"/>
      <c r="H19" s="68"/>
      <c r="I19" s="68"/>
    </row>
    <row r="20" spans="1:15" x14ac:dyDescent="0.25">
      <c r="A20" s="71" t="s">
        <v>152</v>
      </c>
      <c r="B20" s="71" t="s">
        <v>153</v>
      </c>
      <c r="C20" s="72" t="s">
        <v>14</v>
      </c>
      <c r="D20" s="73">
        <v>9781634099752</v>
      </c>
      <c r="E20" s="74"/>
      <c r="F20" s="75">
        <v>16.989999999999998</v>
      </c>
      <c r="G20" s="74"/>
      <c r="H20" s="74"/>
      <c r="I20" s="74"/>
    </row>
    <row r="21" spans="1:15" x14ac:dyDescent="0.25">
      <c r="O21" s="5"/>
    </row>
    <row r="22" spans="1:15" ht="21" customHeight="1" x14ac:dyDescent="0.25"/>
    <row r="23" spans="1:15" ht="21" customHeight="1" x14ac:dyDescent="0.25"/>
    <row r="25" spans="1:15" ht="21" customHeight="1" x14ac:dyDescent="0.25"/>
    <row r="26" spans="1:15" ht="21" customHeight="1" x14ac:dyDescent="0.25"/>
    <row r="27" spans="1:15" ht="21" customHeight="1" x14ac:dyDescent="0.25"/>
    <row r="28" spans="1:15" ht="21" customHeight="1" x14ac:dyDescent="0.25"/>
    <row r="29" spans="1:15" ht="21" customHeight="1" x14ac:dyDescent="0.25"/>
    <row r="30" spans="1:15" ht="21" customHeight="1" x14ac:dyDescent="0.25"/>
    <row r="31" spans="1:15" ht="21" customHeight="1" x14ac:dyDescent="0.25"/>
    <row r="32" spans="1:15" ht="21" customHeight="1" x14ac:dyDescent="0.25"/>
    <row r="33" ht="21" customHeight="1" x14ac:dyDescent="0.25"/>
  </sheetData>
  <mergeCells count="3">
    <mergeCell ref="D1:I1"/>
    <mergeCell ref="D2:I4"/>
    <mergeCell ref="A17:I17"/>
  </mergeCells>
  <printOptions horizontalCentered="1"/>
  <pageMargins left="0.7" right="0.7" top="0.49" bottom="0.43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zoomScaleNormal="100" zoomScalePageLayoutView="115" workbookViewId="0">
      <selection activeCell="N21" sqref="N21"/>
    </sheetView>
  </sheetViews>
  <sheetFormatPr defaultRowHeight="15" x14ac:dyDescent="0.25"/>
  <cols>
    <col min="1" max="1" width="28.42578125" customWidth="1"/>
    <col min="2" max="2" width="14.140625" style="6" customWidth="1"/>
    <col min="3" max="3" width="8" customWidth="1"/>
    <col min="4" max="4" width="14.140625" customWidth="1"/>
    <col min="5" max="5" width="5.5703125" customWidth="1"/>
    <col min="6" max="6" width="7.7109375" style="6" bestFit="1" customWidth="1"/>
    <col min="7" max="7" width="7" style="6" customWidth="1"/>
    <col min="8" max="8" width="9.140625" style="6"/>
    <col min="9" max="9" width="8" customWidth="1"/>
  </cols>
  <sheetData>
    <row r="1" spans="1:9" ht="61.5" customHeight="1" x14ac:dyDescent="0.35">
      <c r="A1" s="281"/>
      <c r="B1" s="281"/>
      <c r="C1" s="281"/>
      <c r="D1" s="260" t="s">
        <v>156</v>
      </c>
      <c r="E1" s="261"/>
      <c r="F1" s="261"/>
      <c r="G1" s="261"/>
      <c r="H1" s="261"/>
      <c r="I1" s="262"/>
    </row>
    <row r="2" spans="1:9" ht="15" customHeight="1" x14ac:dyDescent="0.25">
      <c r="D2" s="263" t="s">
        <v>19</v>
      </c>
      <c r="E2" s="264"/>
      <c r="F2" s="264"/>
      <c r="G2" s="264"/>
      <c r="H2" s="264"/>
      <c r="I2" s="265"/>
    </row>
    <row r="3" spans="1:9" x14ac:dyDescent="0.25">
      <c r="D3" s="263"/>
      <c r="E3" s="264"/>
      <c r="F3" s="264"/>
      <c r="G3" s="264"/>
      <c r="H3" s="264"/>
      <c r="I3" s="265"/>
    </row>
    <row r="4" spans="1:9" ht="15.75" thickBot="1" x14ac:dyDescent="0.3">
      <c r="D4" s="266"/>
      <c r="E4" s="267"/>
      <c r="F4" s="267"/>
      <c r="G4" s="267"/>
      <c r="H4" s="267"/>
      <c r="I4" s="268"/>
    </row>
    <row r="17" spans="1:15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5" ht="25.5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x14ac:dyDescent="0.25">
      <c r="A19" s="65" t="s">
        <v>157</v>
      </c>
      <c r="B19" s="65" t="s">
        <v>158</v>
      </c>
      <c r="C19" s="66" t="s">
        <v>14</v>
      </c>
      <c r="D19" s="67">
        <v>9781424555543</v>
      </c>
      <c r="E19" s="68"/>
      <c r="F19" s="69">
        <v>12.99</v>
      </c>
      <c r="G19" s="68"/>
      <c r="H19" s="68"/>
      <c r="I19" s="68"/>
    </row>
    <row r="20" spans="1:15" x14ac:dyDescent="0.25">
      <c r="A20" s="71" t="s">
        <v>159</v>
      </c>
      <c r="B20" s="71" t="s">
        <v>160</v>
      </c>
      <c r="C20" s="72" t="s">
        <v>14</v>
      </c>
      <c r="D20" s="73">
        <v>9781424554980</v>
      </c>
      <c r="E20" s="74"/>
      <c r="F20" s="75">
        <v>14.99</v>
      </c>
      <c r="G20" s="74"/>
      <c r="H20" s="74"/>
      <c r="I20" s="74"/>
    </row>
    <row r="21" spans="1:15" ht="16.5" customHeight="1" x14ac:dyDescent="0.25">
      <c r="A21" s="65" t="s">
        <v>161</v>
      </c>
      <c r="B21" s="68"/>
      <c r="C21" s="66" t="s">
        <v>12</v>
      </c>
      <c r="D21" s="67">
        <v>9781424555109</v>
      </c>
      <c r="E21" s="68"/>
      <c r="F21" s="69">
        <v>14.99</v>
      </c>
      <c r="G21" s="68"/>
      <c r="H21" s="68"/>
      <c r="I21" s="68"/>
    </row>
    <row r="22" spans="1:15" x14ac:dyDescent="0.25">
      <c r="A22" s="71" t="s">
        <v>162</v>
      </c>
      <c r="B22" s="71" t="s">
        <v>163</v>
      </c>
      <c r="C22" s="72" t="s">
        <v>14</v>
      </c>
      <c r="D22" s="73">
        <v>9781424555208</v>
      </c>
      <c r="E22" s="74"/>
      <c r="F22" s="75">
        <v>14.99</v>
      </c>
      <c r="G22" s="74"/>
      <c r="H22" s="74"/>
      <c r="I22" s="74"/>
      <c r="O22" s="5"/>
    </row>
    <row r="23" spans="1:15" ht="24" x14ac:dyDescent="0.25">
      <c r="A23" s="65" t="s">
        <v>164</v>
      </c>
      <c r="B23" s="65" t="s">
        <v>165</v>
      </c>
      <c r="C23" s="66" t="s">
        <v>13</v>
      </c>
      <c r="D23" s="67">
        <v>9781424555574</v>
      </c>
      <c r="E23" s="68"/>
      <c r="F23" s="69">
        <v>24.99</v>
      </c>
      <c r="G23" s="68"/>
      <c r="H23" s="68"/>
      <c r="I23" s="68"/>
    </row>
    <row r="24" spans="1:15" ht="24" x14ac:dyDescent="0.25">
      <c r="A24" s="71" t="s">
        <v>166</v>
      </c>
      <c r="B24" s="71" t="s">
        <v>165</v>
      </c>
      <c r="C24" s="72" t="s">
        <v>14</v>
      </c>
      <c r="D24" s="73">
        <v>9781424555123</v>
      </c>
      <c r="E24" s="74"/>
      <c r="F24" s="75">
        <v>14.99</v>
      </c>
      <c r="G24" s="74"/>
      <c r="H24" s="74"/>
      <c r="I24" s="74"/>
    </row>
    <row r="25" spans="1:15" ht="24" x14ac:dyDescent="0.25">
      <c r="A25" s="65" t="s">
        <v>167</v>
      </c>
      <c r="B25" s="65" t="s">
        <v>168</v>
      </c>
      <c r="C25" s="66" t="s">
        <v>14</v>
      </c>
      <c r="D25" s="67">
        <v>9781424555222</v>
      </c>
      <c r="E25" s="68"/>
      <c r="F25" s="69">
        <v>12.99</v>
      </c>
      <c r="G25" s="68"/>
      <c r="H25" s="68"/>
      <c r="I25" s="68"/>
    </row>
    <row r="26" spans="1:15" ht="24" x14ac:dyDescent="0.25">
      <c r="A26" s="71" t="s">
        <v>169</v>
      </c>
      <c r="B26" s="74"/>
      <c r="C26" s="72" t="s">
        <v>13</v>
      </c>
      <c r="D26" s="73">
        <v>9781424555048</v>
      </c>
      <c r="E26" s="74"/>
      <c r="F26" s="75">
        <v>16.989999999999998</v>
      </c>
      <c r="G26" s="74"/>
      <c r="H26" s="74"/>
      <c r="I26" s="74"/>
    </row>
    <row r="27" spans="1:15" ht="24" x14ac:dyDescent="0.25">
      <c r="A27" s="65" t="s">
        <v>170</v>
      </c>
      <c r="B27" s="68"/>
      <c r="C27" s="66" t="s">
        <v>13</v>
      </c>
      <c r="D27" s="67">
        <v>9781424555093</v>
      </c>
      <c r="E27" s="68"/>
      <c r="F27" s="69">
        <v>19.989999999999998</v>
      </c>
      <c r="G27" s="68"/>
      <c r="H27" s="68"/>
      <c r="I27" s="68"/>
    </row>
    <row r="28" spans="1:15" ht="24" x14ac:dyDescent="0.25">
      <c r="A28" s="71" t="s">
        <v>167</v>
      </c>
      <c r="B28" s="71" t="s">
        <v>168</v>
      </c>
      <c r="C28" s="72" t="s">
        <v>14</v>
      </c>
      <c r="D28" s="73">
        <v>9781424555222</v>
      </c>
      <c r="E28" s="74"/>
      <c r="F28" s="75">
        <v>12.99</v>
      </c>
      <c r="G28" s="74"/>
      <c r="H28" s="74"/>
      <c r="I28" s="74"/>
    </row>
    <row r="29" spans="1:15" ht="24" x14ac:dyDescent="0.25">
      <c r="A29" s="65" t="s">
        <v>171</v>
      </c>
      <c r="B29" s="68"/>
      <c r="C29" s="66" t="s">
        <v>13</v>
      </c>
      <c r="D29" s="67">
        <v>9781424555086</v>
      </c>
      <c r="E29" s="68"/>
      <c r="F29" s="69">
        <v>19.989999999999998</v>
      </c>
      <c r="G29" s="68"/>
      <c r="H29" s="68"/>
      <c r="I29" s="68"/>
    </row>
    <row r="30" spans="1:15" x14ac:dyDescent="0.25">
      <c r="A30" s="71" t="s">
        <v>172</v>
      </c>
      <c r="B30" s="74"/>
      <c r="C30" s="72" t="s">
        <v>14</v>
      </c>
      <c r="D30" s="73">
        <v>9781424555406</v>
      </c>
      <c r="E30" s="74"/>
      <c r="F30" s="75">
        <v>9.99</v>
      </c>
      <c r="G30" s="74"/>
      <c r="H30" s="74"/>
      <c r="I30" s="74"/>
    </row>
    <row r="31" spans="1:15" ht="24" x14ac:dyDescent="0.25">
      <c r="A31" s="65" t="s">
        <v>173</v>
      </c>
      <c r="B31" s="68"/>
      <c r="C31" s="66" t="s">
        <v>13</v>
      </c>
      <c r="D31" s="67">
        <v>9781424555055</v>
      </c>
      <c r="E31" s="68"/>
      <c r="F31" s="69">
        <v>16.989999999999998</v>
      </c>
      <c r="G31" s="68"/>
      <c r="H31" s="68"/>
      <c r="I31" s="68"/>
    </row>
    <row r="32" spans="1:15" ht="24" x14ac:dyDescent="0.25">
      <c r="A32" s="71" t="s">
        <v>174</v>
      </c>
      <c r="B32" s="74"/>
      <c r="C32" s="72" t="s">
        <v>13</v>
      </c>
      <c r="D32" s="73">
        <v>9781424555062</v>
      </c>
      <c r="E32" s="74"/>
      <c r="F32" s="75">
        <v>16.989999999999998</v>
      </c>
      <c r="G32" s="74"/>
      <c r="H32" s="74"/>
      <c r="I32" s="74"/>
    </row>
    <row r="33" spans="1:9" ht="24" x14ac:dyDescent="0.25">
      <c r="A33" s="65" t="s">
        <v>175</v>
      </c>
      <c r="B33" s="68"/>
      <c r="C33" s="66" t="s">
        <v>13</v>
      </c>
      <c r="D33" s="67">
        <v>9781424555079</v>
      </c>
      <c r="E33" s="68"/>
      <c r="F33" s="69">
        <v>16.989999999999998</v>
      </c>
      <c r="G33" s="68"/>
      <c r="H33" s="68"/>
      <c r="I33" s="68"/>
    </row>
    <row r="34" spans="1:9" x14ac:dyDescent="0.25">
      <c r="A34" s="71" t="s">
        <v>176</v>
      </c>
      <c r="B34" s="74"/>
      <c r="C34" s="72" t="s">
        <v>12</v>
      </c>
      <c r="D34" s="73">
        <v>9781424555116</v>
      </c>
      <c r="E34" s="74"/>
      <c r="F34" s="75">
        <v>14.99</v>
      </c>
      <c r="G34" s="74"/>
      <c r="H34" s="74"/>
      <c r="I34" s="74"/>
    </row>
  </sheetData>
  <mergeCells count="4">
    <mergeCell ref="A1:C1"/>
    <mergeCell ref="D1:I1"/>
    <mergeCell ref="D2:I4"/>
    <mergeCell ref="A17:I17"/>
  </mergeCells>
  <printOptions horizontalCentered="1"/>
  <pageMargins left="0.7" right="0.61071428571428577" top="0.49" bottom="0.43" header="0.3" footer="0.3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0"/>
  <sheetViews>
    <sheetView zoomScaleNormal="100" workbookViewId="0">
      <selection activeCell="E30" sqref="E30"/>
    </sheetView>
  </sheetViews>
  <sheetFormatPr defaultRowHeight="15" x14ac:dyDescent="0.25"/>
  <cols>
    <col min="1" max="1" width="21.85546875" customWidth="1"/>
    <col min="2" max="2" width="17.7109375" style="6" customWidth="1"/>
    <col min="3" max="3" width="6.7109375" customWidth="1"/>
    <col min="4" max="4" width="15.7109375" customWidth="1"/>
    <col min="5" max="5" width="7.28515625" customWidth="1"/>
    <col min="6" max="6" width="9.28515625" style="6" customWidth="1"/>
    <col min="7" max="7" width="8" style="6" bestFit="1" customWidth="1"/>
    <col min="8" max="8" width="6.85546875" style="6" customWidth="1"/>
    <col min="9" max="9" width="5.4257812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5"/>
      <c r="D1" s="260" t="s">
        <v>177</v>
      </c>
      <c r="E1" s="261"/>
      <c r="F1" s="261"/>
      <c r="G1" s="261"/>
      <c r="H1" s="261"/>
      <c r="I1" s="262"/>
    </row>
    <row r="2" spans="3:9" x14ac:dyDescent="0.25">
      <c r="D2" s="263" t="s">
        <v>60</v>
      </c>
      <c r="E2" s="264"/>
      <c r="F2" s="264"/>
      <c r="G2" s="264"/>
      <c r="H2" s="264"/>
      <c r="I2" s="265"/>
    </row>
    <row r="3" spans="3:9" x14ac:dyDescent="0.25">
      <c r="D3" s="263"/>
      <c r="E3" s="264"/>
      <c r="F3" s="264"/>
      <c r="G3" s="264"/>
      <c r="H3" s="264"/>
      <c r="I3" s="265"/>
    </row>
    <row r="4" spans="3:9" ht="21" customHeight="1" x14ac:dyDescent="0.25">
      <c r="D4" s="263"/>
      <c r="E4" s="264"/>
      <c r="F4" s="264"/>
      <c r="G4" s="264"/>
      <c r="H4" s="264"/>
      <c r="I4" s="265"/>
    </row>
    <row r="5" spans="3:9" ht="15.75" thickBot="1" x14ac:dyDescent="0.3">
      <c r="D5" s="266"/>
      <c r="E5" s="267"/>
      <c r="F5" s="267"/>
      <c r="G5" s="267"/>
      <c r="H5" s="267"/>
      <c r="I5" s="268"/>
    </row>
    <row r="19" spans="1:9" x14ac:dyDescent="0.25">
      <c r="A19" s="269" t="s">
        <v>0</v>
      </c>
      <c r="B19" s="270"/>
      <c r="C19" s="270"/>
      <c r="D19" s="270"/>
      <c r="E19" s="270"/>
      <c r="F19" s="270"/>
      <c r="G19" s="270"/>
      <c r="H19" s="270"/>
      <c r="I19" s="271"/>
    </row>
    <row r="20" spans="1:9" ht="27" customHeight="1" x14ac:dyDescent="0.25">
      <c r="A20" s="11" t="s">
        <v>1</v>
      </c>
      <c r="B20" s="11" t="s">
        <v>2</v>
      </c>
      <c r="C20" s="12" t="s">
        <v>10</v>
      </c>
      <c r="D20" s="11" t="s">
        <v>4</v>
      </c>
      <c r="E20" s="11" t="s">
        <v>5</v>
      </c>
      <c r="F20" s="11" t="s">
        <v>6</v>
      </c>
      <c r="G20" s="11" t="s">
        <v>11</v>
      </c>
      <c r="H20" s="11" t="s">
        <v>7</v>
      </c>
      <c r="I20" s="11" t="s">
        <v>8</v>
      </c>
    </row>
    <row r="21" spans="1:9" ht="36" x14ac:dyDescent="0.25">
      <c r="A21" s="65" t="s">
        <v>183</v>
      </c>
      <c r="B21" s="68"/>
      <c r="C21" s="66" t="s">
        <v>16</v>
      </c>
      <c r="D21" s="67">
        <v>883476151786</v>
      </c>
      <c r="E21" s="68"/>
      <c r="F21" s="69">
        <v>9.99</v>
      </c>
      <c r="G21" s="69">
        <v>7.99</v>
      </c>
      <c r="H21" s="68"/>
      <c r="I21" s="68"/>
    </row>
    <row r="22" spans="1:9" x14ac:dyDescent="0.25">
      <c r="A22" s="71" t="s">
        <v>232</v>
      </c>
      <c r="B22" s="74"/>
      <c r="C22" s="72" t="s">
        <v>16</v>
      </c>
      <c r="D22" s="79">
        <v>602557316810</v>
      </c>
      <c r="E22" s="74"/>
      <c r="F22" s="75">
        <v>19.989999999999998</v>
      </c>
      <c r="G22" s="75">
        <v>12.99</v>
      </c>
      <c r="H22" s="74"/>
      <c r="I22" s="74"/>
    </row>
    <row r="23" spans="1:9" x14ac:dyDescent="0.25">
      <c r="A23" s="71" t="s">
        <v>190</v>
      </c>
      <c r="B23" s="74"/>
      <c r="C23" s="72" t="s">
        <v>16</v>
      </c>
      <c r="D23" s="73">
        <v>602557577112</v>
      </c>
      <c r="E23" s="74"/>
      <c r="F23" s="75">
        <v>19.989999999999998</v>
      </c>
      <c r="G23" s="75">
        <v>14.99</v>
      </c>
      <c r="H23" s="74"/>
      <c r="I23" s="74"/>
    </row>
    <row r="24" spans="1:9" x14ac:dyDescent="0.25">
      <c r="A24" s="65" t="s">
        <v>191</v>
      </c>
      <c r="B24" s="65" t="s">
        <v>61</v>
      </c>
      <c r="C24" s="66" t="s">
        <v>16</v>
      </c>
      <c r="D24" s="67">
        <v>820413103798</v>
      </c>
      <c r="E24" s="68"/>
      <c r="F24" s="69">
        <v>9.99</v>
      </c>
      <c r="G24" s="69">
        <v>6.97</v>
      </c>
      <c r="H24" s="68"/>
      <c r="I24" s="68"/>
    </row>
    <row r="25" spans="1:9" ht="24" x14ac:dyDescent="0.25">
      <c r="A25" s="71" t="s">
        <v>202</v>
      </c>
      <c r="B25" s="71" t="s">
        <v>61</v>
      </c>
      <c r="C25" s="72" t="s">
        <v>16</v>
      </c>
      <c r="D25" s="79">
        <v>820413147396</v>
      </c>
      <c r="E25" s="74"/>
      <c r="F25" s="75">
        <v>9.99</v>
      </c>
      <c r="G25" s="75">
        <v>6.97</v>
      </c>
      <c r="H25" s="74"/>
      <c r="I25" s="74"/>
    </row>
    <row r="26" spans="1:9" x14ac:dyDescent="0.25">
      <c r="A26" s="65" t="s">
        <v>220</v>
      </c>
      <c r="B26" s="65" t="s">
        <v>61</v>
      </c>
      <c r="C26" s="66" t="s">
        <v>16</v>
      </c>
      <c r="D26" s="78">
        <v>820413109295</v>
      </c>
      <c r="E26" s="68"/>
      <c r="F26" s="69">
        <v>9.99</v>
      </c>
      <c r="G26" s="69">
        <v>6.97</v>
      </c>
      <c r="H26" s="68"/>
      <c r="I26" s="68"/>
    </row>
    <row r="27" spans="1:9" ht="24" x14ac:dyDescent="0.25">
      <c r="A27" s="71" t="s">
        <v>225</v>
      </c>
      <c r="B27" s="71" t="s">
        <v>61</v>
      </c>
      <c r="C27" s="72" t="s">
        <v>16</v>
      </c>
      <c r="D27" s="79">
        <v>820413148898</v>
      </c>
      <c r="E27" s="74"/>
      <c r="F27" s="75">
        <v>9.99</v>
      </c>
      <c r="G27" s="75">
        <v>6.97</v>
      </c>
      <c r="H27" s="74"/>
      <c r="I27" s="74"/>
    </row>
    <row r="28" spans="1:9" ht="24" x14ac:dyDescent="0.25">
      <c r="A28" s="71" t="s">
        <v>228</v>
      </c>
      <c r="B28" s="71" t="s">
        <v>61</v>
      </c>
      <c r="C28" s="72" t="s">
        <v>16</v>
      </c>
      <c r="D28" s="79">
        <v>820413132293</v>
      </c>
      <c r="E28" s="74"/>
      <c r="F28" s="75">
        <v>9.99</v>
      </c>
      <c r="G28" s="75">
        <v>6.97</v>
      </c>
      <c r="H28" s="74"/>
      <c r="I28" s="74"/>
    </row>
    <row r="29" spans="1:9" x14ac:dyDescent="0.25">
      <c r="A29" s="65" t="s">
        <v>229</v>
      </c>
      <c r="B29" s="65" t="s">
        <v>61</v>
      </c>
      <c r="C29" s="66" t="s">
        <v>16</v>
      </c>
      <c r="D29" s="78">
        <v>820413148997</v>
      </c>
      <c r="E29" s="68"/>
      <c r="F29" s="69">
        <v>9.99</v>
      </c>
      <c r="G29" s="69">
        <v>6.97</v>
      </c>
      <c r="H29" s="68"/>
      <c r="I29" s="68"/>
    </row>
    <row r="30" spans="1:9" x14ac:dyDescent="0.25">
      <c r="A30" s="71" t="s">
        <v>230</v>
      </c>
      <c r="B30" s="71" t="s">
        <v>61</v>
      </c>
      <c r="C30" s="72" t="s">
        <v>16</v>
      </c>
      <c r="D30" s="79">
        <v>820413129897</v>
      </c>
      <c r="E30" s="74"/>
      <c r="F30" s="75">
        <v>9.99</v>
      </c>
      <c r="G30" s="75">
        <v>6.97</v>
      </c>
      <c r="H30" s="74"/>
      <c r="I30" s="74"/>
    </row>
    <row r="31" spans="1:9" x14ac:dyDescent="0.25">
      <c r="A31" s="65" t="s">
        <v>231</v>
      </c>
      <c r="B31" s="65" t="s">
        <v>61</v>
      </c>
      <c r="C31" s="66" t="s">
        <v>16</v>
      </c>
      <c r="D31" s="78">
        <v>820413124694</v>
      </c>
      <c r="E31" s="68"/>
      <c r="F31" s="69">
        <v>9.99</v>
      </c>
      <c r="G31" s="69">
        <v>6.97</v>
      </c>
      <c r="H31" s="68"/>
      <c r="I31" s="68"/>
    </row>
    <row r="32" spans="1:9" ht="24" x14ac:dyDescent="0.25">
      <c r="A32" s="65" t="s">
        <v>178</v>
      </c>
      <c r="B32" s="65" t="s">
        <v>179</v>
      </c>
      <c r="C32" s="66" t="s">
        <v>18</v>
      </c>
      <c r="D32" s="67">
        <v>602557437485</v>
      </c>
      <c r="E32" s="68"/>
      <c r="F32" s="69">
        <v>7.99</v>
      </c>
      <c r="G32" s="68"/>
      <c r="H32" s="68"/>
      <c r="I32" s="68"/>
    </row>
    <row r="33" spans="1:15" ht="24" x14ac:dyDescent="0.25">
      <c r="A33" s="71" t="s">
        <v>74</v>
      </c>
      <c r="B33" s="71" t="s">
        <v>75</v>
      </c>
      <c r="C33" s="72" t="s">
        <v>18</v>
      </c>
      <c r="D33" s="73">
        <v>602547919700</v>
      </c>
      <c r="E33" s="9"/>
      <c r="F33" s="75">
        <v>13.99</v>
      </c>
      <c r="G33" s="9"/>
      <c r="H33" s="9"/>
      <c r="I33" s="9"/>
    </row>
    <row r="34" spans="1:15" x14ac:dyDescent="0.25">
      <c r="A34" s="65" t="s">
        <v>65</v>
      </c>
      <c r="B34" s="65" t="s">
        <v>66</v>
      </c>
      <c r="C34" s="66" t="s">
        <v>18</v>
      </c>
      <c r="D34" s="67">
        <v>602547514769</v>
      </c>
      <c r="E34" s="68"/>
      <c r="F34" s="69">
        <v>13.99</v>
      </c>
      <c r="G34" s="68"/>
      <c r="H34" s="68"/>
      <c r="I34" s="68"/>
      <c r="O34" s="5"/>
    </row>
    <row r="35" spans="1:15" x14ac:dyDescent="0.25">
      <c r="A35" s="71" t="s">
        <v>72</v>
      </c>
      <c r="B35" s="71" t="s">
        <v>73</v>
      </c>
      <c r="C35" s="72" t="s">
        <v>18</v>
      </c>
      <c r="D35" s="73">
        <v>843930028184</v>
      </c>
      <c r="E35" s="74"/>
      <c r="F35" s="75">
        <v>16.989999999999998</v>
      </c>
      <c r="G35" s="74"/>
      <c r="H35" s="74"/>
      <c r="I35" s="74"/>
    </row>
    <row r="36" spans="1:15" x14ac:dyDescent="0.25">
      <c r="A36" s="65" t="s">
        <v>67</v>
      </c>
      <c r="B36" s="65" t="s">
        <v>68</v>
      </c>
      <c r="C36" s="66" t="s">
        <v>18</v>
      </c>
      <c r="D36" s="67">
        <v>5099968029128</v>
      </c>
      <c r="E36" s="68"/>
      <c r="F36" s="69">
        <v>13.99</v>
      </c>
      <c r="G36" s="68"/>
      <c r="H36" s="68"/>
      <c r="I36" s="68"/>
    </row>
    <row r="37" spans="1:15" x14ac:dyDescent="0.25">
      <c r="A37" s="71" t="s">
        <v>78</v>
      </c>
      <c r="B37" s="71" t="s">
        <v>79</v>
      </c>
      <c r="C37" s="72" t="s">
        <v>18</v>
      </c>
      <c r="D37" s="73">
        <v>5099908333421</v>
      </c>
      <c r="E37" s="74"/>
      <c r="F37" s="75">
        <v>13.99</v>
      </c>
      <c r="G37" s="74"/>
      <c r="H37" s="74"/>
      <c r="I37" s="74"/>
    </row>
    <row r="38" spans="1:15" x14ac:dyDescent="0.25">
      <c r="A38" s="65" t="s">
        <v>76</v>
      </c>
      <c r="B38" s="65" t="s">
        <v>77</v>
      </c>
      <c r="C38" s="66" t="s">
        <v>18</v>
      </c>
      <c r="D38" s="67">
        <v>602537655830</v>
      </c>
      <c r="E38" s="68"/>
      <c r="F38" s="69">
        <v>13.99</v>
      </c>
      <c r="G38" s="68"/>
      <c r="H38" s="68"/>
      <c r="I38" s="68"/>
    </row>
    <row r="39" spans="1:15" x14ac:dyDescent="0.25">
      <c r="A39" s="71" t="s">
        <v>63</v>
      </c>
      <c r="B39" s="71" t="s">
        <v>64</v>
      </c>
      <c r="C39" s="72" t="s">
        <v>18</v>
      </c>
      <c r="D39" s="73">
        <v>5099997912729</v>
      </c>
      <c r="E39" s="74"/>
      <c r="F39" s="75">
        <v>13.99</v>
      </c>
      <c r="G39" s="74"/>
      <c r="H39" s="74"/>
      <c r="I39" s="74"/>
    </row>
    <row r="40" spans="1:15" x14ac:dyDescent="0.25">
      <c r="A40" s="65" t="s">
        <v>180</v>
      </c>
      <c r="B40" s="65" t="s">
        <v>80</v>
      </c>
      <c r="C40" s="66" t="s">
        <v>18</v>
      </c>
      <c r="D40" s="67">
        <v>602537655809</v>
      </c>
      <c r="E40" s="68"/>
      <c r="F40" s="69">
        <v>11.99</v>
      </c>
      <c r="G40" s="68"/>
      <c r="H40" s="68"/>
      <c r="I40" s="68"/>
    </row>
    <row r="41" spans="1:15" x14ac:dyDescent="0.25">
      <c r="A41" s="71" t="s">
        <v>181</v>
      </c>
      <c r="B41" s="71" t="s">
        <v>182</v>
      </c>
      <c r="C41" s="72" t="s">
        <v>18</v>
      </c>
      <c r="D41" s="73">
        <v>602547936141</v>
      </c>
      <c r="E41" s="74"/>
      <c r="F41" s="75">
        <v>13.99</v>
      </c>
      <c r="G41" s="74"/>
      <c r="H41" s="74"/>
      <c r="I41" s="74"/>
    </row>
    <row r="42" spans="1:15" ht="36" x14ac:dyDescent="0.25">
      <c r="A42" s="71" t="s">
        <v>184</v>
      </c>
      <c r="B42" s="74"/>
      <c r="C42" s="72" t="s">
        <v>16</v>
      </c>
      <c r="D42" s="73">
        <v>883476151366</v>
      </c>
      <c r="E42" s="74"/>
      <c r="F42" s="75">
        <v>14.99</v>
      </c>
      <c r="G42" s="74"/>
      <c r="H42" s="74"/>
      <c r="I42" s="74"/>
    </row>
    <row r="43" spans="1:15" x14ac:dyDescent="0.25">
      <c r="A43" s="65" t="s">
        <v>185</v>
      </c>
      <c r="B43" s="65" t="s">
        <v>71</v>
      </c>
      <c r="C43" s="66" t="s">
        <v>18</v>
      </c>
      <c r="D43" s="67">
        <v>602547936172</v>
      </c>
      <c r="E43" s="68"/>
      <c r="F43" s="69">
        <v>13.99</v>
      </c>
      <c r="G43" s="68"/>
      <c r="H43" s="68"/>
      <c r="I43" s="68"/>
    </row>
    <row r="44" spans="1:15" x14ac:dyDescent="0.25">
      <c r="A44" s="71" t="s">
        <v>186</v>
      </c>
      <c r="B44" s="71" t="s">
        <v>58</v>
      </c>
      <c r="C44" s="72" t="s">
        <v>18</v>
      </c>
      <c r="D44" s="73">
        <v>602557103274</v>
      </c>
      <c r="E44" s="74"/>
      <c r="F44" s="75">
        <v>14.99</v>
      </c>
      <c r="G44" s="74"/>
      <c r="H44" s="74"/>
      <c r="I44" s="74"/>
    </row>
    <row r="45" spans="1:15" x14ac:dyDescent="0.25">
      <c r="A45" s="65" t="s">
        <v>81</v>
      </c>
      <c r="B45" s="65" t="s">
        <v>82</v>
      </c>
      <c r="C45" s="66" t="s">
        <v>18</v>
      </c>
      <c r="D45" s="67">
        <v>602547378439</v>
      </c>
      <c r="E45" s="68"/>
      <c r="F45" s="69">
        <v>9.99</v>
      </c>
      <c r="G45" s="68"/>
      <c r="H45" s="68"/>
      <c r="I45" s="68"/>
    </row>
    <row r="46" spans="1:15" ht="24" x14ac:dyDescent="0.25">
      <c r="A46" s="71" t="s">
        <v>187</v>
      </c>
      <c r="B46" s="71" t="s">
        <v>188</v>
      </c>
      <c r="C46" s="72" t="s">
        <v>16</v>
      </c>
      <c r="D46" s="73">
        <v>868189000101</v>
      </c>
      <c r="E46" s="74"/>
      <c r="F46" s="75">
        <v>12.99</v>
      </c>
      <c r="G46" s="74"/>
      <c r="H46" s="74"/>
      <c r="I46" s="74"/>
    </row>
    <row r="47" spans="1:15" ht="36" x14ac:dyDescent="0.25">
      <c r="A47" s="65" t="s">
        <v>189</v>
      </c>
      <c r="B47" s="68"/>
      <c r="C47" s="66" t="s">
        <v>16</v>
      </c>
      <c r="D47" s="67">
        <v>767685153871</v>
      </c>
      <c r="E47" s="68"/>
      <c r="F47" s="69">
        <v>14.99</v>
      </c>
      <c r="G47" s="68"/>
      <c r="H47" s="68"/>
      <c r="I47" s="68"/>
    </row>
    <row r="48" spans="1:15" x14ac:dyDescent="0.25">
      <c r="A48" s="71" t="s">
        <v>192</v>
      </c>
      <c r="B48" s="71" t="s">
        <v>193</v>
      </c>
      <c r="C48" s="72" t="s">
        <v>16</v>
      </c>
      <c r="D48" s="73">
        <v>617884934699</v>
      </c>
      <c r="E48" s="74"/>
      <c r="F48" s="75">
        <v>19.989999999999998</v>
      </c>
      <c r="G48" s="74"/>
      <c r="H48" s="74"/>
      <c r="I48" s="74"/>
    </row>
    <row r="49" spans="1:9" x14ac:dyDescent="0.25">
      <c r="A49" s="65" t="s">
        <v>194</v>
      </c>
      <c r="B49" s="65" t="s">
        <v>195</v>
      </c>
      <c r="C49" s="66" t="s">
        <v>18</v>
      </c>
      <c r="D49" s="78">
        <v>602547250315</v>
      </c>
      <c r="E49" s="68"/>
      <c r="F49" s="69">
        <v>13.99</v>
      </c>
      <c r="G49" s="68"/>
      <c r="H49" s="68"/>
      <c r="I49" s="68"/>
    </row>
    <row r="50" spans="1:9" x14ac:dyDescent="0.25">
      <c r="A50" s="71" t="s">
        <v>196</v>
      </c>
      <c r="B50" s="71" t="s">
        <v>197</v>
      </c>
      <c r="C50" s="72" t="s">
        <v>18</v>
      </c>
      <c r="D50" s="79">
        <v>617884934125</v>
      </c>
      <c r="E50" s="74"/>
      <c r="F50" s="75">
        <v>13.99</v>
      </c>
      <c r="G50" s="74"/>
      <c r="H50" s="74"/>
      <c r="I50" s="74"/>
    </row>
    <row r="51" spans="1:9" x14ac:dyDescent="0.25">
      <c r="A51" s="65" t="s">
        <v>198</v>
      </c>
      <c r="B51" s="68"/>
      <c r="C51" s="66" t="s">
        <v>16</v>
      </c>
      <c r="D51" s="78">
        <v>767685154144</v>
      </c>
      <c r="E51" s="68"/>
      <c r="F51" s="69">
        <v>14.99</v>
      </c>
      <c r="G51" s="68"/>
      <c r="H51" s="68"/>
      <c r="I51" s="68"/>
    </row>
    <row r="52" spans="1:9" ht="15" customHeight="1" x14ac:dyDescent="0.25">
      <c r="A52" s="71" t="s">
        <v>199</v>
      </c>
      <c r="B52" s="71" t="s">
        <v>200</v>
      </c>
      <c r="C52" s="72" t="s">
        <v>18</v>
      </c>
      <c r="D52" s="79">
        <v>617884931025</v>
      </c>
      <c r="E52" s="74"/>
      <c r="F52" s="75">
        <v>13.99</v>
      </c>
      <c r="G52" s="74"/>
      <c r="H52" s="74"/>
      <c r="I52" s="74"/>
    </row>
    <row r="53" spans="1:9" ht="36" x14ac:dyDescent="0.25">
      <c r="A53" s="65" t="s">
        <v>201</v>
      </c>
      <c r="B53" s="68"/>
      <c r="C53" s="66" t="s">
        <v>16</v>
      </c>
      <c r="D53" s="78">
        <v>868189000163</v>
      </c>
      <c r="E53" s="68"/>
      <c r="F53" s="69">
        <v>12.99</v>
      </c>
      <c r="G53" s="68"/>
      <c r="H53" s="68"/>
      <c r="I53" s="68"/>
    </row>
    <row r="54" spans="1:9" x14ac:dyDescent="0.25">
      <c r="A54" s="65" t="s">
        <v>203</v>
      </c>
      <c r="B54" s="65" t="s">
        <v>204</v>
      </c>
      <c r="C54" s="66" t="s">
        <v>16</v>
      </c>
      <c r="D54" s="78">
        <v>767685154663</v>
      </c>
      <c r="E54" s="68"/>
      <c r="F54" s="69">
        <v>14.99</v>
      </c>
      <c r="G54" s="68"/>
      <c r="H54" s="68"/>
      <c r="I54" s="68"/>
    </row>
    <row r="55" spans="1:9" ht="36" x14ac:dyDescent="0.25">
      <c r="A55" s="71" t="s">
        <v>205</v>
      </c>
      <c r="B55" s="71" t="s">
        <v>188</v>
      </c>
      <c r="C55" s="72" t="s">
        <v>16</v>
      </c>
      <c r="D55" s="79">
        <v>868189000132</v>
      </c>
      <c r="E55" s="74"/>
      <c r="F55" s="75">
        <v>12.99</v>
      </c>
      <c r="G55" s="74"/>
      <c r="H55" s="74"/>
      <c r="I55" s="74"/>
    </row>
    <row r="56" spans="1:9" ht="24" x14ac:dyDescent="0.25">
      <c r="A56" s="65" t="s">
        <v>206</v>
      </c>
      <c r="B56" s="65" t="s">
        <v>207</v>
      </c>
      <c r="C56" s="66" t="s">
        <v>18</v>
      </c>
      <c r="D56" s="78">
        <v>738597248825</v>
      </c>
      <c r="E56" s="68"/>
      <c r="F56" s="69">
        <v>14.99</v>
      </c>
      <c r="G56" s="68"/>
      <c r="H56" s="68"/>
      <c r="I56" s="68"/>
    </row>
    <row r="57" spans="1:9" ht="24" x14ac:dyDescent="0.25">
      <c r="A57" s="71" t="s">
        <v>208</v>
      </c>
      <c r="B57" s="74"/>
      <c r="C57" s="72" t="s">
        <v>16</v>
      </c>
      <c r="D57" s="79">
        <v>868189000156</v>
      </c>
      <c r="E57" s="74"/>
      <c r="F57" s="75">
        <v>12.99</v>
      </c>
      <c r="G57" s="74"/>
      <c r="H57" s="74"/>
      <c r="I57" s="74"/>
    </row>
    <row r="58" spans="1:9" ht="24" x14ac:dyDescent="0.25">
      <c r="A58" s="65" t="s">
        <v>209</v>
      </c>
      <c r="B58" s="65" t="s">
        <v>210</v>
      </c>
      <c r="C58" s="66" t="s">
        <v>18</v>
      </c>
      <c r="D58" s="78">
        <v>602557075366</v>
      </c>
      <c r="E58" s="68"/>
      <c r="F58" s="69">
        <v>9.99</v>
      </c>
      <c r="G58" s="68"/>
      <c r="H58" s="68"/>
      <c r="I58" s="68"/>
    </row>
    <row r="59" spans="1:9" x14ac:dyDescent="0.25">
      <c r="A59" s="71" t="s">
        <v>211</v>
      </c>
      <c r="B59" s="71" t="s">
        <v>212</v>
      </c>
      <c r="C59" s="72" t="s">
        <v>18</v>
      </c>
      <c r="D59" s="79">
        <v>602557454253</v>
      </c>
      <c r="E59" s="74"/>
      <c r="F59" s="75">
        <v>7.99</v>
      </c>
      <c r="G59" s="74"/>
      <c r="H59" s="74"/>
      <c r="I59" s="74"/>
    </row>
    <row r="60" spans="1:9" ht="24" x14ac:dyDescent="0.25">
      <c r="A60" s="65" t="s">
        <v>213</v>
      </c>
      <c r="B60" s="68"/>
      <c r="C60" s="66" t="s">
        <v>16</v>
      </c>
      <c r="D60" s="78">
        <v>767685154724</v>
      </c>
      <c r="E60" s="68"/>
      <c r="F60" s="69">
        <v>14.99</v>
      </c>
      <c r="G60" s="68"/>
      <c r="H60" s="68"/>
      <c r="I60" s="68"/>
    </row>
    <row r="61" spans="1:9" ht="24" x14ac:dyDescent="0.25">
      <c r="A61" s="71" t="s">
        <v>214</v>
      </c>
      <c r="B61" s="71" t="s">
        <v>193</v>
      </c>
      <c r="C61" s="72" t="s">
        <v>18</v>
      </c>
      <c r="D61" s="79">
        <v>602557218190</v>
      </c>
      <c r="E61" s="74"/>
      <c r="F61" s="75">
        <v>14.99</v>
      </c>
      <c r="G61" s="74"/>
      <c r="H61" s="74"/>
      <c r="I61" s="74"/>
    </row>
    <row r="62" spans="1:9" x14ac:dyDescent="0.25">
      <c r="A62" s="65" t="s">
        <v>215</v>
      </c>
      <c r="B62" s="65" t="s">
        <v>216</v>
      </c>
      <c r="C62" s="66" t="s">
        <v>18</v>
      </c>
      <c r="D62" s="78">
        <v>602537423347</v>
      </c>
      <c r="E62" s="68"/>
      <c r="F62" s="69">
        <v>7.99</v>
      </c>
      <c r="G62" s="68"/>
      <c r="H62" s="68"/>
      <c r="I62" s="68"/>
    </row>
    <row r="63" spans="1:9" x14ac:dyDescent="0.25">
      <c r="A63" s="71" t="s">
        <v>217</v>
      </c>
      <c r="B63" s="71" t="s">
        <v>218</v>
      </c>
      <c r="C63" s="72" t="s">
        <v>18</v>
      </c>
      <c r="D63" s="79">
        <v>602547748225</v>
      </c>
      <c r="E63" s="74"/>
      <c r="F63" s="75">
        <v>7.99</v>
      </c>
      <c r="G63" s="74"/>
      <c r="H63" s="74"/>
      <c r="I63" s="74"/>
    </row>
    <row r="64" spans="1:9" x14ac:dyDescent="0.25">
      <c r="A64" s="65" t="s">
        <v>69</v>
      </c>
      <c r="B64" s="65" t="s">
        <v>70</v>
      </c>
      <c r="C64" s="66" t="s">
        <v>18</v>
      </c>
      <c r="D64" s="78">
        <v>829619128024</v>
      </c>
      <c r="E64" s="68"/>
      <c r="F64" s="69">
        <v>11.99</v>
      </c>
      <c r="G64" s="68"/>
      <c r="H64" s="68"/>
      <c r="I64" s="68"/>
    </row>
    <row r="65" spans="1:9" x14ac:dyDescent="0.25">
      <c r="A65" s="71" t="s">
        <v>219</v>
      </c>
      <c r="B65" s="74"/>
      <c r="C65" s="72" t="s">
        <v>16</v>
      </c>
      <c r="D65" s="79">
        <v>767685153543</v>
      </c>
      <c r="E65" s="74"/>
      <c r="F65" s="75">
        <v>14.99</v>
      </c>
      <c r="G65" s="74"/>
      <c r="H65" s="74"/>
      <c r="I65" s="74"/>
    </row>
    <row r="66" spans="1:9" x14ac:dyDescent="0.25">
      <c r="A66" s="71" t="s">
        <v>221</v>
      </c>
      <c r="B66" s="71" t="s">
        <v>222</v>
      </c>
      <c r="C66" s="72" t="s">
        <v>18</v>
      </c>
      <c r="D66" s="79">
        <v>602547135292</v>
      </c>
      <c r="E66" s="74"/>
      <c r="F66" s="75">
        <v>13.99</v>
      </c>
      <c r="G66" s="74"/>
      <c r="H66" s="74"/>
      <c r="I66" s="74"/>
    </row>
    <row r="67" spans="1:9" x14ac:dyDescent="0.25">
      <c r="A67" s="65" t="s">
        <v>223</v>
      </c>
      <c r="B67" s="65" t="s">
        <v>58</v>
      </c>
      <c r="C67" s="68"/>
      <c r="D67" s="78">
        <v>602557103366</v>
      </c>
      <c r="E67" s="68"/>
      <c r="F67" s="69">
        <v>18.989999999999998</v>
      </c>
      <c r="G67" s="68"/>
      <c r="H67" s="68"/>
      <c r="I67" s="68"/>
    </row>
    <row r="68" spans="1:9" ht="24" x14ac:dyDescent="0.25">
      <c r="A68" s="71" t="s">
        <v>224</v>
      </c>
      <c r="B68" s="71" t="s">
        <v>188</v>
      </c>
      <c r="C68" s="72" t="s">
        <v>16</v>
      </c>
      <c r="D68" s="79">
        <v>868189000125</v>
      </c>
      <c r="E68" s="74"/>
      <c r="F68" s="75">
        <v>12.99</v>
      </c>
      <c r="G68" s="74"/>
      <c r="H68" s="74"/>
      <c r="I68" s="74"/>
    </row>
    <row r="69" spans="1:9" x14ac:dyDescent="0.25">
      <c r="A69" s="65" t="s">
        <v>83</v>
      </c>
      <c r="B69" s="65" t="s">
        <v>84</v>
      </c>
      <c r="C69" s="66" t="s">
        <v>18</v>
      </c>
      <c r="D69" s="78">
        <v>617884933623</v>
      </c>
      <c r="E69" s="68"/>
      <c r="F69" s="69">
        <v>15.99</v>
      </c>
      <c r="G69" s="68"/>
      <c r="H69" s="68"/>
      <c r="I69" s="68"/>
    </row>
    <row r="70" spans="1:9" x14ac:dyDescent="0.25">
      <c r="A70" s="65" t="s">
        <v>226</v>
      </c>
      <c r="B70" s="65" t="s">
        <v>227</v>
      </c>
      <c r="C70" s="66" t="s">
        <v>18</v>
      </c>
      <c r="D70" s="78">
        <v>602547250353</v>
      </c>
      <c r="E70" s="68"/>
      <c r="F70" s="69">
        <v>13.99</v>
      </c>
      <c r="G70" s="68"/>
      <c r="H70" s="68"/>
      <c r="I70" s="68"/>
    </row>
  </sheetData>
  <mergeCells count="3">
    <mergeCell ref="D1:I1"/>
    <mergeCell ref="D2:I5"/>
    <mergeCell ref="A19:I19"/>
  </mergeCells>
  <printOptions horizontalCentered="1"/>
  <pageMargins left="0.7" right="0.61071428571428599" top="0.33" bottom="0.43" header="0.3" footer="0.3"/>
  <pageSetup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5007-FDB5-4385-A6D1-4F4385CB285F}">
  <dimension ref="A1:O48"/>
  <sheetViews>
    <sheetView zoomScaleNormal="100" zoomScaleSheetLayoutView="100" zoomScalePageLayoutView="70" workbookViewId="0">
      <selection activeCell="L20" sqref="L20"/>
    </sheetView>
  </sheetViews>
  <sheetFormatPr defaultRowHeight="14.25" x14ac:dyDescent="0.2"/>
  <cols>
    <col min="1" max="2" width="18.7109375" style="229" customWidth="1"/>
    <col min="3" max="3" width="6.7109375" style="230" customWidth="1"/>
    <col min="4" max="4" width="15.85546875" style="232" bestFit="1" customWidth="1"/>
    <col min="5" max="5" width="3.7109375" style="230" customWidth="1"/>
    <col min="6" max="6" width="7.7109375" style="230" customWidth="1"/>
    <col min="7" max="7" width="8.42578125" style="249" bestFit="1" customWidth="1"/>
    <col min="8" max="8" width="8.7109375" style="232" customWidth="1"/>
    <col min="9" max="9" width="7.7109375" style="230" customWidth="1"/>
    <col min="10" max="16384" width="9.140625" style="229"/>
  </cols>
  <sheetData>
    <row r="1" spans="1:10" ht="61.5" customHeight="1" x14ac:dyDescent="0.2">
      <c r="D1" s="282" t="s">
        <v>783</v>
      </c>
      <c r="E1" s="283"/>
      <c r="F1" s="283"/>
      <c r="G1" s="283"/>
      <c r="H1" s="283"/>
      <c r="I1" s="284"/>
      <c r="J1" s="231"/>
    </row>
    <row r="2" spans="1:10" ht="15" customHeight="1" x14ac:dyDescent="0.2">
      <c r="D2" s="285" t="s">
        <v>784</v>
      </c>
      <c r="E2" s="286"/>
      <c r="F2" s="286"/>
      <c r="G2" s="286"/>
      <c r="H2" s="286"/>
      <c r="I2" s="287"/>
      <c r="J2" s="231"/>
    </row>
    <row r="3" spans="1:10" ht="14.45" customHeight="1" x14ac:dyDescent="0.2">
      <c r="D3" s="285"/>
      <c r="E3" s="286"/>
      <c r="F3" s="286"/>
      <c r="G3" s="286"/>
      <c r="H3" s="286"/>
      <c r="I3" s="287"/>
      <c r="J3" s="231"/>
    </row>
    <row r="4" spans="1:10" ht="27" customHeight="1" thickBot="1" x14ac:dyDescent="0.25">
      <c r="D4" s="288"/>
      <c r="E4" s="289"/>
      <c r="F4" s="289"/>
      <c r="G4" s="289"/>
      <c r="H4" s="289"/>
      <c r="I4" s="290"/>
      <c r="J4" s="231"/>
    </row>
    <row r="5" spans="1:10" x14ac:dyDescent="0.2">
      <c r="F5" s="232"/>
      <c r="G5" s="233"/>
    </row>
    <row r="6" spans="1:10" ht="15" x14ac:dyDescent="0.25">
      <c r="A6" s="234" t="s">
        <v>785</v>
      </c>
      <c r="B6" s="291"/>
      <c r="C6" s="292"/>
      <c r="D6" s="235" t="s">
        <v>786</v>
      </c>
      <c r="E6" s="293"/>
      <c r="F6" s="294"/>
      <c r="G6" s="294"/>
      <c r="H6" s="294"/>
      <c r="I6" s="294"/>
    </row>
    <row r="7" spans="1:10" ht="15" x14ac:dyDescent="0.25">
      <c r="A7" s="234" t="s">
        <v>787</v>
      </c>
      <c r="B7" s="291"/>
      <c r="C7" s="292"/>
      <c r="D7" s="235" t="s">
        <v>788</v>
      </c>
      <c r="E7" s="293"/>
      <c r="F7" s="294"/>
      <c r="G7" s="294"/>
      <c r="H7" s="294"/>
      <c r="I7" s="294"/>
    </row>
    <row r="8" spans="1:10" ht="15" x14ac:dyDescent="0.25">
      <c r="A8" s="234" t="s">
        <v>789</v>
      </c>
      <c r="B8" s="291"/>
      <c r="C8" s="292"/>
      <c r="D8" s="235" t="s">
        <v>790</v>
      </c>
      <c r="E8" s="293"/>
      <c r="F8" s="294"/>
      <c r="G8" s="294"/>
      <c r="H8" s="294"/>
      <c r="I8" s="294"/>
    </row>
    <row r="9" spans="1:10" ht="15" x14ac:dyDescent="0.25">
      <c r="A9" s="234" t="s">
        <v>791</v>
      </c>
      <c r="B9" s="291"/>
      <c r="C9" s="292"/>
      <c r="D9" s="235" t="s">
        <v>792</v>
      </c>
      <c r="E9" s="293"/>
      <c r="F9" s="294"/>
      <c r="G9" s="294"/>
      <c r="H9" s="294"/>
      <c r="I9" s="294"/>
    </row>
    <row r="10" spans="1:10" ht="15" x14ac:dyDescent="0.25">
      <c r="A10" s="234" t="s">
        <v>793</v>
      </c>
      <c r="B10" s="291"/>
      <c r="C10" s="292"/>
      <c r="D10" s="235" t="s">
        <v>794</v>
      </c>
      <c r="E10" s="293"/>
      <c r="F10" s="294"/>
      <c r="G10" s="294"/>
      <c r="H10" s="294"/>
      <c r="I10" s="294"/>
    </row>
    <row r="17" spans="1:15" ht="15" x14ac:dyDescent="0.2">
      <c r="A17" s="295" t="s">
        <v>0</v>
      </c>
      <c r="B17" s="296"/>
      <c r="C17" s="296"/>
      <c r="D17" s="296"/>
      <c r="E17" s="296"/>
      <c r="F17" s="296"/>
      <c r="G17" s="296"/>
      <c r="H17" s="296"/>
      <c r="I17" s="297"/>
    </row>
    <row r="18" spans="1:15" s="237" customFormat="1" ht="27" customHeight="1" x14ac:dyDescent="0.2">
      <c r="A18" s="236" t="s">
        <v>795</v>
      </c>
      <c r="B18" s="236" t="s">
        <v>796</v>
      </c>
      <c r="C18" s="236" t="s">
        <v>10</v>
      </c>
      <c r="D18" s="236" t="s">
        <v>797</v>
      </c>
      <c r="E18" s="236" t="s">
        <v>29</v>
      </c>
      <c r="F18" s="236" t="s">
        <v>798</v>
      </c>
      <c r="G18" s="236" t="s">
        <v>799</v>
      </c>
      <c r="H18" s="236" t="s">
        <v>800</v>
      </c>
      <c r="I18" s="236" t="s">
        <v>41</v>
      </c>
    </row>
    <row r="19" spans="1:15" s="237" customFormat="1" ht="85.5" customHeight="1" x14ac:dyDescent="0.2">
      <c r="A19" s="39" t="s">
        <v>801</v>
      </c>
      <c r="B19" s="238"/>
      <c r="C19" s="239"/>
      <c r="D19" s="240">
        <v>767722202043</v>
      </c>
      <c r="E19" s="239">
        <v>1</v>
      </c>
      <c r="F19" s="241">
        <v>30</v>
      </c>
      <c r="G19" s="242">
        <v>59.99</v>
      </c>
      <c r="H19" s="239"/>
      <c r="I19" s="239"/>
    </row>
    <row r="20" spans="1:15" s="237" customFormat="1" ht="85.5" customHeight="1" x14ac:dyDescent="0.2">
      <c r="A20" s="63" t="s">
        <v>802</v>
      </c>
      <c r="B20" s="243"/>
      <c r="C20" s="244"/>
      <c r="D20" s="245">
        <v>767722202135</v>
      </c>
      <c r="E20" s="244">
        <v>1</v>
      </c>
      <c r="F20" s="246">
        <v>10</v>
      </c>
      <c r="G20" s="247">
        <v>19.989999999999998</v>
      </c>
      <c r="H20" s="244"/>
      <c r="I20" s="244"/>
    </row>
    <row r="21" spans="1:15" s="237" customFormat="1" ht="85.5" customHeight="1" x14ac:dyDescent="0.2">
      <c r="A21" s="7" t="s">
        <v>803</v>
      </c>
      <c r="B21" s="238"/>
      <c r="C21" s="239"/>
      <c r="D21" s="240">
        <v>767722202210</v>
      </c>
      <c r="E21" s="239">
        <v>1</v>
      </c>
      <c r="F21" s="241">
        <v>45</v>
      </c>
      <c r="G21" s="242">
        <v>89.99</v>
      </c>
      <c r="H21" s="239"/>
      <c r="I21" s="239"/>
    </row>
    <row r="22" spans="1:15" s="237" customFormat="1" ht="85.5" customHeight="1" x14ac:dyDescent="0.2">
      <c r="A22" s="243" t="s">
        <v>804</v>
      </c>
      <c r="B22" s="243"/>
      <c r="C22" s="244"/>
      <c r="D22" s="245">
        <v>767722202234</v>
      </c>
      <c r="E22" s="244">
        <v>1</v>
      </c>
      <c r="F22" s="246">
        <v>20</v>
      </c>
      <c r="G22" s="247">
        <v>39.99</v>
      </c>
      <c r="H22" s="244"/>
      <c r="I22" s="244"/>
      <c r="O22" s="248"/>
    </row>
    <row r="23" spans="1:15" s="237" customFormat="1" ht="85.5" customHeight="1" x14ac:dyDescent="0.2">
      <c r="A23" s="238" t="s">
        <v>805</v>
      </c>
      <c r="B23" s="238"/>
      <c r="C23" s="239"/>
      <c r="D23" s="240">
        <v>767722202258</v>
      </c>
      <c r="E23" s="239">
        <v>1</v>
      </c>
      <c r="F23" s="241">
        <v>20</v>
      </c>
      <c r="G23" s="242">
        <v>39.99</v>
      </c>
      <c r="H23" s="239"/>
      <c r="I23" s="239"/>
    </row>
    <row r="24" spans="1:15" s="237" customFormat="1" ht="12" x14ac:dyDescent="0.2">
      <c r="C24" s="249"/>
      <c r="D24" s="233"/>
      <c r="E24" s="249"/>
      <c r="F24" s="249"/>
      <c r="G24" s="249"/>
      <c r="H24" s="233"/>
      <c r="I24" s="249"/>
    </row>
    <row r="25" spans="1:15" s="237" customFormat="1" ht="12" x14ac:dyDescent="0.2">
      <c r="C25" s="249"/>
      <c r="D25" s="233"/>
      <c r="E25" s="249"/>
      <c r="F25" s="249"/>
      <c r="G25" s="249"/>
      <c r="H25" s="233"/>
      <c r="I25" s="249"/>
    </row>
    <row r="26" spans="1:15" s="237" customFormat="1" ht="12" x14ac:dyDescent="0.2">
      <c r="C26" s="249"/>
      <c r="D26" s="233"/>
      <c r="E26" s="249"/>
      <c r="F26" s="249"/>
      <c r="G26" s="249"/>
      <c r="H26" s="233"/>
      <c r="I26" s="249"/>
    </row>
    <row r="27" spans="1:15" s="250" customFormat="1" ht="15" x14ac:dyDescent="0.2">
      <c r="A27" s="295" t="s">
        <v>806</v>
      </c>
      <c r="B27" s="296"/>
      <c r="C27" s="296"/>
      <c r="D27" s="296"/>
      <c r="E27" s="296"/>
      <c r="F27" s="296"/>
      <c r="G27" s="296"/>
      <c r="H27" s="296"/>
      <c r="I27" s="297"/>
    </row>
    <row r="28" spans="1:15" s="237" customFormat="1" ht="24" x14ac:dyDescent="0.2">
      <c r="A28" s="236" t="s">
        <v>795</v>
      </c>
      <c r="B28" s="236" t="s">
        <v>796</v>
      </c>
      <c r="C28" s="236" t="s">
        <v>10</v>
      </c>
      <c r="D28" s="236" t="s">
        <v>797</v>
      </c>
      <c r="E28" s="236" t="s">
        <v>29</v>
      </c>
      <c r="F28" s="236" t="s">
        <v>798</v>
      </c>
      <c r="G28" s="236" t="s">
        <v>799</v>
      </c>
      <c r="H28" s="236" t="s">
        <v>800</v>
      </c>
      <c r="I28" s="236" t="s">
        <v>41</v>
      </c>
    </row>
    <row r="29" spans="1:15" s="237" customFormat="1" ht="85.5" customHeight="1" x14ac:dyDescent="0.2">
      <c r="A29" s="238" t="s">
        <v>807</v>
      </c>
      <c r="B29" s="238"/>
      <c r="C29" s="239"/>
      <c r="D29" s="240">
        <v>767722202012</v>
      </c>
      <c r="E29" s="239">
        <v>1</v>
      </c>
      <c r="F29" s="241">
        <v>40</v>
      </c>
      <c r="G29" s="242">
        <v>79.989999999999995</v>
      </c>
      <c r="H29" s="239"/>
      <c r="I29" s="239"/>
    </row>
    <row r="30" spans="1:15" s="237" customFormat="1" ht="85.5" customHeight="1" x14ac:dyDescent="0.2">
      <c r="A30" s="251" t="s">
        <v>808</v>
      </c>
      <c r="B30" s="252"/>
      <c r="C30" s="253"/>
      <c r="D30" s="254">
        <v>767722202074</v>
      </c>
      <c r="E30" s="253">
        <v>1</v>
      </c>
      <c r="F30" s="255">
        <v>62.5</v>
      </c>
      <c r="G30" s="256">
        <v>124.99</v>
      </c>
      <c r="H30" s="253"/>
      <c r="I30" s="244"/>
    </row>
    <row r="31" spans="1:15" s="237" customFormat="1" ht="85.5" customHeight="1" x14ac:dyDescent="0.2">
      <c r="A31" s="7" t="s">
        <v>809</v>
      </c>
      <c r="B31" s="238"/>
      <c r="C31" s="239"/>
      <c r="D31" s="240">
        <v>767722202111</v>
      </c>
      <c r="E31" s="239">
        <v>1</v>
      </c>
      <c r="F31" s="241">
        <v>10</v>
      </c>
      <c r="G31" s="242">
        <v>19.989999999999998</v>
      </c>
      <c r="H31" s="239"/>
      <c r="I31" s="239"/>
    </row>
    <row r="32" spans="1:15" s="237" customFormat="1" ht="85.5" customHeight="1" x14ac:dyDescent="0.2">
      <c r="A32" s="252" t="s">
        <v>810</v>
      </c>
      <c r="B32" s="252"/>
      <c r="C32" s="253"/>
      <c r="D32" s="254">
        <v>767722202128</v>
      </c>
      <c r="E32" s="253">
        <v>1</v>
      </c>
      <c r="F32" s="255">
        <v>10</v>
      </c>
      <c r="G32" s="256">
        <v>19.989999999999998</v>
      </c>
      <c r="H32" s="253"/>
      <c r="I32" s="253"/>
    </row>
    <row r="33" spans="1:9" s="237" customFormat="1" ht="85.5" customHeight="1" x14ac:dyDescent="0.2">
      <c r="A33" s="238" t="s">
        <v>811</v>
      </c>
      <c r="B33" s="238"/>
      <c r="C33" s="239"/>
      <c r="D33" s="240">
        <v>767722202142</v>
      </c>
      <c r="E33" s="239">
        <v>1</v>
      </c>
      <c r="F33" s="241">
        <v>10</v>
      </c>
      <c r="G33" s="242">
        <v>19.989999999999998</v>
      </c>
      <c r="H33" s="239"/>
      <c r="I33" s="239"/>
    </row>
    <row r="34" spans="1:9" s="237" customFormat="1" ht="85.5" customHeight="1" x14ac:dyDescent="0.2">
      <c r="A34" s="251" t="s">
        <v>812</v>
      </c>
      <c r="B34" s="252"/>
      <c r="C34" s="253"/>
      <c r="D34" s="254">
        <v>767722202227</v>
      </c>
      <c r="E34" s="253">
        <v>1</v>
      </c>
      <c r="F34" s="255">
        <v>45</v>
      </c>
      <c r="G34" s="256">
        <v>89.99</v>
      </c>
      <c r="H34" s="253"/>
      <c r="I34" s="253"/>
    </row>
    <row r="35" spans="1:9" s="257" customFormat="1" ht="85.5" customHeight="1" x14ac:dyDescent="0.2">
      <c r="A35" s="238" t="s">
        <v>813</v>
      </c>
      <c r="B35" s="238"/>
      <c r="C35" s="239"/>
      <c r="D35" s="240">
        <v>767722202241</v>
      </c>
      <c r="E35" s="239">
        <v>1</v>
      </c>
      <c r="F35" s="241">
        <v>20</v>
      </c>
      <c r="G35" s="242">
        <v>39.99</v>
      </c>
      <c r="H35" s="239"/>
      <c r="I35" s="239"/>
    </row>
    <row r="36" spans="1:9" s="257" customFormat="1" ht="85.5" customHeight="1" x14ac:dyDescent="0.2">
      <c r="A36" s="252" t="s">
        <v>814</v>
      </c>
      <c r="B36" s="252"/>
      <c r="C36" s="253"/>
      <c r="D36" s="254">
        <v>767722202265</v>
      </c>
      <c r="E36" s="253">
        <v>1</v>
      </c>
      <c r="F36" s="255">
        <v>45</v>
      </c>
      <c r="G36" s="256">
        <v>89.99</v>
      </c>
      <c r="H36" s="253"/>
      <c r="I36" s="253"/>
    </row>
    <row r="37" spans="1:9" s="257" customFormat="1" ht="85.5" customHeight="1" x14ac:dyDescent="0.2">
      <c r="A37" s="7" t="s">
        <v>815</v>
      </c>
      <c r="B37" s="238"/>
      <c r="C37" s="239"/>
      <c r="D37" s="240">
        <v>767722202272</v>
      </c>
      <c r="E37" s="239">
        <v>1</v>
      </c>
      <c r="F37" s="241">
        <v>20</v>
      </c>
      <c r="G37" s="242">
        <v>39.99</v>
      </c>
      <c r="H37" s="239"/>
      <c r="I37" s="239"/>
    </row>
    <row r="38" spans="1:9" s="257" customFormat="1" ht="85.5" customHeight="1" x14ac:dyDescent="0.2">
      <c r="A38" s="252"/>
      <c r="B38" s="252"/>
      <c r="C38" s="253"/>
      <c r="D38" s="254"/>
      <c r="E38" s="253"/>
      <c r="F38" s="255"/>
      <c r="G38" s="256"/>
      <c r="H38" s="253"/>
      <c r="I38" s="253"/>
    </row>
    <row r="39" spans="1:9" s="257" customFormat="1" ht="85.5" customHeight="1" x14ac:dyDescent="0.2">
      <c r="A39" s="238"/>
      <c r="B39" s="238"/>
      <c r="C39" s="239"/>
      <c r="D39" s="240"/>
      <c r="E39" s="239"/>
      <c r="F39" s="241"/>
      <c r="G39" s="242"/>
      <c r="H39" s="239"/>
      <c r="I39" s="239"/>
    </row>
    <row r="40" spans="1:9" s="257" customFormat="1" ht="135.75" customHeight="1" x14ac:dyDescent="0.2">
      <c r="A40" s="251"/>
      <c r="B40" s="252"/>
      <c r="C40" s="253"/>
      <c r="D40" s="254"/>
      <c r="E40" s="253"/>
      <c r="F40" s="255"/>
      <c r="G40" s="256"/>
      <c r="H40" s="253"/>
      <c r="I40" s="253"/>
    </row>
    <row r="41" spans="1:9" s="257" customFormat="1" ht="135.75" customHeight="1" x14ac:dyDescent="0.2">
      <c r="A41" s="238"/>
      <c r="B41" s="238"/>
      <c r="C41" s="239"/>
      <c r="D41" s="240"/>
      <c r="E41" s="239"/>
      <c r="F41" s="241"/>
      <c r="G41" s="242"/>
      <c r="H41" s="239"/>
      <c r="I41" s="239"/>
    </row>
    <row r="42" spans="1:9" s="257" customFormat="1" ht="135.75" customHeight="1" x14ac:dyDescent="0.2">
      <c r="A42" s="252"/>
      <c r="B42" s="252"/>
      <c r="C42" s="253"/>
      <c r="D42" s="254"/>
      <c r="E42" s="253"/>
      <c r="F42" s="255"/>
      <c r="G42" s="256"/>
      <c r="H42" s="253"/>
      <c r="I42" s="253"/>
    </row>
    <row r="43" spans="1:9" s="257" customFormat="1" ht="135.75" customHeight="1" x14ac:dyDescent="0.2">
      <c r="A43" s="7"/>
      <c r="B43" s="238"/>
      <c r="C43" s="239"/>
      <c r="D43" s="240"/>
      <c r="E43" s="239"/>
      <c r="F43" s="241"/>
      <c r="G43" s="242"/>
      <c r="H43" s="239"/>
      <c r="I43" s="239"/>
    </row>
    <row r="44" spans="1:9" s="257" customFormat="1" ht="135.75" customHeight="1" x14ac:dyDescent="0.2">
      <c r="A44" s="252"/>
      <c r="B44" s="252"/>
      <c r="C44" s="253"/>
      <c r="D44" s="254"/>
      <c r="E44" s="253"/>
      <c r="F44" s="255"/>
      <c r="G44" s="256"/>
      <c r="H44" s="253"/>
      <c r="I44" s="253"/>
    </row>
    <row r="45" spans="1:9" s="257" customFormat="1" ht="135.75" customHeight="1" x14ac:dyDescent="0.2">
      <c r="A45" s="238"/>
      <c r="B45" s="238"/>
      <c r="C45" s="239"/>
      <c r="D45" s="240"/>
      <c r="E45" s="239"/>
      <c r="F45" s="241"/>
      <c r="G45" s="242"/>
      <c r="H45" s="239"/>
      <c r="I45" s="239"/>
    </row>
    <row r="46" spans="1:9" s="257" customFormat="1" ht="135.75" customHeight="1" x14ac:dyDescent="0.2">
      <c r="A46" s="252"/>
      <c r="B46" s="252"/>
      <c r="C46" s="253"/>
      <c r="D46" s="254"/>
      <c r="E46" s="253"/>
      <c r="F46" s="255"/>
      <c r="G46" s="256"/>
      <c r="H46" s="253"/>
      <c r="I46" s="253"/>
    </row>
    <row r="47" spans="1:9" s="257" customFormat="1" ht="12" x14ac:dyDescent="0.2">
      <c r="C47" s="258"/>
      <c r="D47" s="259"/>
      <c r="E47" s="258"/>
      <c r="F47" s="258"/>
      <c r="G47" s="258"/>
      <c r="H47" s="259"/>
      <c r="I47" s="258"/>
    </row>
    <row r="48" spans="1:9" s="237" customFormat="1" ht="12" x14ac:dyDescent="0.2">
      <c r="C48" s="249"/>
      <c r="D48" s="233"/>
      <c r="E48" s="249"/>
      <c r="F48" s="249"/>
      <c r="G48" s="249"/>
      <c r="H48" s="233"/>
      <c r="I48" s="249"/>
    </row>
  </sheetData>
  <mergeCells count="14">
    <mergeCell ref="A17:I17"/>
    <mergeCell ref="A27:I27"/>
    <mergeCell ref="B8:C8"/>
    <mergeCell ref="E8:I8"/>
    <mergeCell ref="B9:C9"/>
    <mergeCell ref="E9:I9"/>
    <mergeCell ref="B10:C10"/>
    <mergeCell ref="E10:I10"/>
    <mergeCell ref="D1:I1"/>
    <mergeCell ref="D2:I4"/>
    <mergeCell ref="B6:C6"/>
    <mergeCell ref="E6:I6"/>
    <mergeCell ref="B7:C7"/>
    <mergeCell ref="E7:I7"/>
  </mergeCells>
  <printOptions horizontalCentered="1"/>
  <pageMargins left="0.7" right="0.61071428571428599" top="0.49" bottom="0.43" header="0.3" footer="0.3"/>
  <pageSetup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"/>
  <sheetViews>
    <sheetView zoomScaleNormal="100" zoomScalePageLayoutView="70" workbookViewId="0">
      <selection activeCell="L21" sqref="L21"/>
    </sheetView>
  </sheetViews>
  <sheetFormatPr defaultRowHeight="15" x14ac:dyDescent="0.25"/>
  <cols>
    <col min="1" max="1" width="20.140625" customWidth="1"/>
    <col min="2" max="2" width="17.7109375" style="6" customWidth="1"/>
    <col min="3" max="3" width="7" customWidth="1"/>
    <col min="4" max="4" width="15" customWidth="1"/>
    <col min="5" max="5" width="4.140625" customWidth="1"/>
    <col min="6" max="7" width="7.7109375" style="6" bestFit="1" customWidth="1"/>
    <col min="8" max="8" width="9.140625" style="6"/>
    <col min="9" max="9" width="8" customWidth="1"/>
  </cols>
  <sheetData>
    <row r="1" spans="3:9" ht="61.5" customHeight="1" thickBot="1" x14ac:dyDescent="0.4">
      <c r="C1" s="5"/>
      <c r="D1" s="260" t="s">
        <v>233</v>
      </c>
      <c r="E1" s="261"/>
      <c r="F1" s="261"/>
      <c r="G1" s="261"/>
      <c r="H1" s="261"/>
      <c r="I1" s="262"/>
    </row>
    <row r="2" spans="3:9" ht="15" customHeight="1" x14ac:dyDescent="0.25">
      <c r="D2" s="299" t="s">
        <v>234</v>
      </c>
      <c r="E2" s="300"/>
      <c r="F2" s="300"/>
      <c r="G2" s="300"/>
      <c r="H2" s="300"/>
      <c r="I2" s="301"/>
    </row>
    <row r="3" spans="3:9" ht="31.5" customHeight="1" x14ac:dyDescent="0.25">
      <c r="D3" s="272"/>
      <c r="E3" s="273"/>
      <c r="F3" s="273"/>
      <c r="G3" s="273"/>
      <c r="H3" s="273"/>
      <c r="I3" s="274"/>
    </row>
    <row r="4" spans="3:9" ht="21" customHeight="1" x14ac:dyDescent="0.25">
      <c r="D4" s="272"/>
      <c r="E4" s="273"/>
      <c r="F4" s="273"/>
      <c r="G4" s="273"/>
      <c r="H4" s="273"/>
      <c r="I4" s="274"/>
    </row>
    <row r="5" spans="3:9" ht="15.75" thickBot="1" x14ac:dyDescent="0.3">
      <c r="D5" s="275"/>
      <c r="E5" s="276"/>
      <c r="F5" s="276"/>
      <c r="G5" s="276"/>
      <c r="H5" s="276"/>
      <c r="I5" s="277"/>
    </row>
    <row r="20" spans="1:9" ht="14.1" customHeight="1" x14ac:dyDescent="0.25">
      <c r="A20" s="298" t="s">
        <v>0</v>
      </c>
      <c r="B20" s="298"/>
      <c r="C20" s="298"/>
      <c r="D20" s="298"/>
      <c r="E20" s="298"/>
      <c r="F20" s="298"/>
      <c r="G20" s="298"/>
      <c r="H20" s="298"/>
      <c r="I20" s="298"/>
    </row>
    <row r="21" spans="1:9" ht="27" customHeight="1" x14ac:dyDescent="0.25">
      <c r="A21" s="11" t="s">
        <v>1</v>
      </c>
      <c r="B21" s="11" t="s">
        <v>2</v>
      </c>
      <c r="C21" s="12" t="s">
        <v>10</v>
      </c>
      <c r="D21" s="11" t="s">
        <v>4</v>
      </c>
      <c r="E21" s="11" t="s">
        <v>5</v>
      </c>
      <c r="F21" s="11" t="s">
        <v>6</v>
      </c>
      <c r="G21" s="11" t="s">
        <v>11</v>
      </c>
      <c r="H21" s="11" t="s">
        <v>7</v>
      </c>
      <c r="I21" s="11" t="s">
        <v>8</v>
      </c>
    </row>
    <row r="22" spans="1:9" ht="24" x14ac:dyDescent="0.25">
      <c r="A22" s="7" t="s">
        <v>235</v>
      </c>
      <c r="B22" s="68"/>
      <c r="C22" s="68"/>
      <c r="D22" s="80">
        <v>96069106029</v>
      </c>
      <c r="E22" s="68"/>
      <c r="F22" s="69">
        <v>15.99</v>
      </c>
      <c r="G22" s="68"/>
      <c r="H22" s="68"/>
      <c r="I22" s="68"/>
    </row>
    <row r="23" spans="1:9" ht="24" x14ac:dyDescent="0.25">
      <c r="A23" s="63" t="s">
        <v>236</v>
      </c>
      <c r="B23" s="74"/>
      <c r="C23" s="74"/>
      <c r="D23" s="81">
        <v>96069106043</v>
      </c>
      <c r="E23" s="74"/>
      <c r="F23" s="75">
        <v>15.99</v>
      </c>
      <c r="G23" s="74"/>
      <c r="H23" s="74"/>
      <c r="I23" s="74"/>
    </row>
    <row r="24" spans="1:9" ht="24" x14ac:dyDescent="0.25">
      <c r="A24" s="7" t="s">
        <v>237</v>
      </c>
      <c r="B24" s="68"/>
      <c r="C24" s="68"/>
      <c r="D24" s="82">
        <v>96069106012</v>
      </c>
      <c r="E24" s="68"/>
      <c r="F24" s="69">
        <v>15.99</v>
      </c>
      <c r="G24" s="68"/>
      <c r="H24" s="68"/>
      <c r="I24" s="68"/>
    </row>
    <row r="25" spans="1:9" ht="24" x14ac:dyDescent="0.25">
      <c r="A25" s="63" t="s">
        <v>238</v>
      </c>
      <c r="B25" s="74"/>
      <c r="C25" s="74"/>
      <c r="D25" s="81">
        <v>96069106050</v>
      </c>
      <c r="E25" s="74"/>
      <c r="F25" s="75">
        <v>15.99</v>
      </c>
      <c r="G25" s="74"/>
      <c r="H25" s="74"/>
      <c r="I25" s="74"/>
    </row>
    <row r="26" spans="1:9" ht="24" x14ac:dyDescent="0.25">
      <c r="A26" s="7" t="s">
        <v>239</v>
      </c>
      <c r="B26" s="68"/>
      <c r="C26" s="68"/>
      <c r="D26" s="80">
        <v>96069185413</v>
      </c>
      <c r="E26" s="68"/>
      <c r="F26" s="69">
        <v>20.99</v>
      </c>
      <c r="G26" s="68"/>
      <c r="H26" s="68"/>
      <c r="I26" s="68"/>
    </row>
    <row r="27" spans="1:9" ht="24" x14ac:dyDescent="0.25">
      <c r="A27" s="63" t="s">
        <v>240</v>
      </c>
      <c r="B27" s="74"/>
      <c r="C27" s="74"/>
      <c r="D27" s="81">
        <v>96069185505</v>
      </c>
      <c r="E27" s="74"/>
      <c r="F27" s="75">
        <v>20.99</v>
      </c>
      <c r="G27" s="74"/>
      <c r="H27" s="74"/>
      <c r="I27" s="74"/>
    </row>
    <row r="28" spans="1:9" ht="24" x14ac:dyDescent="0.25">
      <c r="A28" s="7" t="s">
        <v>241</v>
      </c>
      <c r="B28" s="68"/>
      <c r="C28" s="68"/>
      <c r="D28" s="80">
        <v>96069141389</v>
      </c>
      <c r="E28" s="68"/>
      <c r="F28" s="69">
        <v>15.99</v>
      </c>
      <c r="G28" s="68"/>
      <c r="H28" s="68"/>
      <c r="I28" s="68"/>
    </row>
    <row r="29" spans="1:9" ht="36" x14ac:dyDescent="0.25">
      <c r="A29" s="63" t="s">
        <v>242</v>
      </c>
      <c r="B29" s="74"/>
      <c r="C29" s="74"/>
      <c r="D29" s="81">
        <v>96069154655</v>
      </c>
      <c r="E29" s="74"/>
      <c r="F29" s="75">
        <v>8.99</v>
      </c>
      <c r="G29" s="74"/>
      <c r="H29" s="74"/>
      <c r="I29" s="74"/>
    </row>
    <row r="30" spans="1:9" ht="24" x14ac:dyDescent="0.25">
      <c r="A30" s="7" t="s">
        <v>243</v>
      </c>
      <c r="B30" s="68"/>
      <c r="C30" s="68"/>
      <c r="D30" s="80">
        <v>96069106036</v>
      </c>
      <c r="E30" s="68"/>
      <c r="F30" s="69">
        <v>15.99</v>
      </c>
      <c r="G30" s="68"/>
      <c r="H30" s="68"/>
      <c r="I30" s="68"/>
    </row>
    <row r="31" spans="1:9" ht="24" x14ac:dyDescent="0.25">
      <c r="A31" s="63" t="s">
        <v>244</v>
      </c>
      <c r="B31" s="74"/>
      <c r="C31" s="74"/>
      <c r="D31" s="81">
        <v>96069185550</v>
      </c>
      <c r="E31" s="74"/>
      <c r="F31" s="75">
        <v>20.99</v>
      </c>
      <c r="G31" s="74"/>
      <c r="H31" s="74"/>
      <c r="I31" s="74"/>
    </row>
    <row r="32" spans="1:9" ht="36" x14ac:dyDescent="0.25">
      <c r="A32" s="7" t="s">
        <v>245</v>
      </c>
      <c r="B32" s="68"/>
      <c r="C32" s="68"/>
      <c r="D32" s="80">
        <v>96069154662</v>
      </c>
      <c r="E32" s="68"/>
      <c r="F32" s="69">
        <v>8.99</v>
      </c>
      <c r="G32" s="68"/>
      <c r="H32" s="68"/>
      <c r="I32" s="68"/>
    </row>
    <row r="33" spans="1:9" ht="36" x14ac:dyDescent="0.25">
      <c r="A33" s="63" t="s">
        <v>246</v>
      </c>
      <c r="B33" s="74"/>
      <c r="C33" s="74"/>
      <c r="D33" s="81">
        <v>96069154617</v>
      </c>
      <c r="E33" s="74"/>
      <c r="F33" s="75">
        <v>8.99</v>
      </c>
      <c r="G33" s="74"/>
      <c r="H33" s="74"/>
      <c r="I33" s="74"/>
    </row>
    <row r="34" spans="1:9" ht="24" x14ac:dyDescent="0.25">
      <c r="A34" s="7" t="s">
        <v>247</v>
      </c>
      <c r="B34" s="68"/>
      <c r="C34" s="68"/>
      <c r="D34" s="80">
        <v>96069154624</v>
      </c>
      <c r="E34" s="68"/>
      <c r="F34" s="69">
        <v>8.99</v>
      </c>
      <c r="G34" s="68"/>
      <c r="H34" s="68"/>
      <c r="I34" s="68"/>
    </row>
  </sheetData>
  <mergeCells count="3">
    <mergeCell ref="D1:I1"/>
    <mergeCell ref="A20:I20"/>
    <mergeCell ref="D2:I5"/>
  </mergeCells>
  <printOptions horizontalCentered="1"/>
  <pageMargins left="0.7" right="0.61071428571428577" top="0.49" bottom="0.43" header="0.3" footer="0.3"/>
  <pageSetup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zoomScaleNormal="100" zoomScalePageLayoutView="85" workbookViewId="0">
      <selection activeCell="L8" sqref="L8"/>
    </sheetView>
  </sheetViews>
  <sheetFormatPr defaultRowHeight="15" x14ac:dyDescent="0.25"/>
  <cols>
    <col min="1" max="1" width="18.7109375" customWidth="1"/>
    <col min="2" max="2" width="16.7109375" style="6" customWidth="1"/>
    <col min="3" max="3" width="6.7109375" customWidth="1"/>
    <col min="4" max="4" width="15.7109375" customWidth="1"/>
    <col min="5" max="5" width="3.7109375" customWidth="1"/>
    <col min="6" max="7" width="7.7109375" style="6" customWidth="1"/>
    <col min="8" max="8" width="8.7109375" style="6" customWidth="1"/>
    <col min="9" max="9" width="7.7109375" customWidth="1"/>
    <col min="10" max="10" width="8.7109375" customWidth="1"/>
    <col min="11" max="11" width="7.7109375" customWidth="1"/>
    <col min="12" max="15" width="8.7109375" customWidth="1"/>
  </cols>
  <sheetData>
    <row r="1" spans="3:9" ht="61.5" customHeight="1" x14ac:dyDescent="0.35">
      <c r="C1" s="5"/>
      <c r="D1" s="260" t="s">
        <v>259</v>
      </c>
      <c r="E1" s="261"/>
      <c r="F1" s="261"/>
      <c r="G1" s="261"/>
      <c r="H1" s="261"/>
      <c r="I1" s="262"/>
    </row>
    <row r="2" spans="3:9" ht="55.9" customHeight="1" thickBot="1" x14ac:dyDescent="0.3">
      <c r="D2" s="302" t="s">
        <v>51</v>
      </c>
      <c r="E2" s="303"/>
      <c r="F2" s="303"/>
      <c r="G2" s="303"/>
      <c r="H2" s="303"/>
      <c r="I2" s="304"/>
    </row>
    <row r="3" spans="3:9" x14ac:dyDescent="0.25">
      <c r="D3" s="20"/>
      <c r="E3" s="20"/>
      <c r="F3" s="20"/>
      <c r="G3" s="20"/>
      <c r="H3" s="20"/>
      <c r="I3" s="20"/>
    </row>
    <row r="4" spans="3:9" x14ac:dyDescent="0.25">
      <c r="D4" s="20"/>
      <c r="E4" s="20"/>
      <c r="F4" s="20"/>
      <c r="G4" s="20"/>
      <c r="H4" s="20"/>
      <c r="I4" s="20"/>
    </row>
    <row r="17" spans="1:15" x14ac:dyDescent="0.25">
      <c r="A17" s="269" t="s">
        <v>0</v>
      </c>
      <c r="B17" s="270"/>
      <c r="C17" s="270"/>
      <c r="D17" s="270"/>
      <c r="E17" s="270"/>
      <c r="F17" s="270"/>
      <c r="G17" s="270"/>
      <c r="H17" s="270"/>
      <c r="I17" s="271"/>
    </row>
    <row r="18" spans="1:15" ht="27" customHeight="1" x14ac:dyDescent="0.25">
      <c r="A18" s="11" t="s">
        <v>1</v>
      </c>
      <c r="B18" s="11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11</v>
      </c>
      <c r="H18" s="11" t="s">
        <v>7</v>
      </c>
      <c r="I18" s="11" t="s">
        <v>8</v>
      </c>
    </row>
    <row r="19" spans="1:15" ht="36" x14ac:dyDescent="0.25">
      <c r="A19" s="7" t="s">
        <v>248</v>
      </c>
      <c r="B19" s="68"/>
      <c r="C19" s="68"/>
      <c r="D19" s="78">
        <v>785525289924</v>
      </c>
      <c r="E19" s="68"/>
      <c r="F19" s="69">
        <v>14</v>
      </c>
      <c r="G19" s="68"/>
      <c r="H19" s="68"/>
      <c r="I19" s="68"/>
    </row>
    <row r="20" spans="1:15" ht="23.25" customHeight="1" x14ac:dyDescent="0.25">
      <c r="A20" s="63" t="s">
        <v>249</v>
      </c>
      <c r="B20" s="74"/>
      <c r="C20" s="74"/>
      <c r="D20" s="81">
        <v>95177569184</v>
      </c>
      <c r="E20" s="74"/>
      <c r="F20" s="75">
        <v>12</v>
      </c>
      <c r="G20" s="74"/>
      <c r="H20" s="74"/>
      <c r="I20" s="74"/>
    </row>
    <row r="21" spans="1:15" ht="36" x14ac:dyDescent="0.25">
      <c r="A21" s="7" t="s">
        <v>250</v>
      </c>
      <c r="B21" s="68"/>
      <c r="C21" s="68"/>
      <c r="D21" s="80">
        <v>95177566022</v>
      </c>
      <c r="E21" s="68"/>
      <c r="F21" s="69">
        <v>13</v>
      </c>
      <c r="G21" s="68"/>
      <c r="H21" s="68"/>
      <c r="I21" s="68"/>
    </row>
    <row r="22" spans="1:15" ht="36" x14ac:dyDescent="0.25">
      <c r="A22" s="63" t="s">
        <v>251</v>
      </c>
      <c r="B22" s="74"/>
      <c r="C22" s="74"/>
      <c r="D22" s="81">
        <v>95177566015</v>
      </c>
      <c r="E22" s="74"/>
      <c r="F22" s="75">
        <v>13</v>
      </c>
      <c r="G22" s="74"/>
      <c r="H22" s="74"/>
      <c r="I22" s="74"/>
      <c r="O22" s="5"/>
    </row>
    <row r="23" spans="1:15" ht="48" x14ac:dyDescent="0.25">
      <c r="A23" s="39" t="s">
        <v>257</v>
      </c>
      <c r="B23" s="84"/>
      <c r="C23" s="68"/>
      <c r="D23" s="78">
        <v>785525289955</v>
      </c>
      <c r="E23" s="68"/>
      <c r="F23" s="69">
        <v>14</v>
      </c>
      <c r="G23" s="68"/>
      <c r="H23" s="68"/>
      <c r="I23" s="68"/>
    </row>
    <row r="24" spans="1:15" ht="36" x14ac:dyDescent="0.25">
      <c r="A24" s="63" t="s">
        <v>252</v>
      </c>
      <c r="B24" s="74"/>
      <c r="C24" s="74"/>
      <c r="D24" s="79">
        <v>785525289917</v>
      </c>
      <c r="E24" s="74"/>
      <c r="F24" s="75">
        <v>14</v>
      </c>
      <c r="G24" s="74"/>
      <c r="H24" s="74"/>
      <c r="I24" s="74"/>
    </row>
    <row r="25" spans="1:15" ht="36" x14ac:dyDescent="0.25">
      <c r="A25" s="7" t="s">
        <v>253</v>
      </c>
      <c r="B25" s="68"/>
      <c r="C25" s="68"/>
      <c r="D25" s="78">
        <v>785525289900</v>
      </c>
      <c r="E25" s="68"/>
      <c r="F25" s="69">
        <v>14</v>
      </c>
      <c r="G25" s="68"/>
      <c r="H25" s="68"/>
      <c r="I25" s="68"/>
    </row>
    <row r="26" spans="1:15" ht="48" x14ac:dyDescent="0.25">
      <c r="A26" s="85" t="s">
        <v>258</v>
      </c>
      <c r="B26" s="83"/>
      <c r="C26" s="74"/>
      <c r="D26" s="79">
        <v>785525289948</v>
      </c>
      <c r="E26" s="74"/>
      <c r="F26" s="75">
        <v>14</v>
      </c>
      <c r="G26" s="74"/>
      <c r="H26" s="74"/>
      <c r="I26" s="74"/>
    </row>
    <row r="27" spans="1:15" ht="36" x14ac:dyDescent="0.25">
      <c r="A27" s="7" t="s">
        <v>254</v>
      </c>
      <c r="B27" s="68"/>
      <c r="C27" s="68"/>
      <c r="D27" s="78">
        <v>785525289894</v>
      </c>
      <c r="E27" s="68"/>
      <c r="F27" s="69">
        <v>14</v>
      </c>
      <c r="G27" s="68"/>
      <c r="H27" s="68"/>
      <c r="I27" s="68"/>
    </row>
    <row r="28" spans="1:15" ht="48" x14ac:dyDescent="0.25">
      <c r="A28" s="63" t="s">
        <v>255</v>
      </c>
      <c r="B28" s="74"/>
      <c r="C28" s="74"/>
      <c r="D28" s="79">
        <v>785525289931</v>
      </c>
      <c r="E28" s="74"/>
      <c r="F28" s="75">
        <v>14</v>
      </c>
      <c r="G28" s="74"/>
      <c r="H28" s="74"/>
      <c r="I28" s="74"/>
    </row>
    <row r="29" spans="1:15" ht="48" x14ac:dyDescent="0.25">
      <c r="A29" s="7" t="s">
        <v>256</v>
      </c>
      <c r="B29" s="68"/>
      <c r="C29" s="68"/>
      <c r="D29" s="78">
        <v>785525289887</v>
      </c>
      <c r="E29" s="68"/>
      <c r="F29" s="69">
        <v>14</v>
      </c>
      <c r="G29" s="68"/>
      <c r="H29" s="68"/>
      <c r="I29" s="68"/>
    </row>
  </sheetData>
  <mergeCells count="3">
    <mergeCell ref="D1:I1"/>
    <mergeCell ref="D2:I2"/>
    <mergeCell ref="A17:I17"/>
  </mergeCells>
  <printOptions horizontalCentered="1"/>
  <pageMargins left="0.7" right="0.61071428571428577" top="0.49" bottom="0.43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36</vt:i4>
      </vt:variant>
    </vt:vector>
  </HeadingPairs>
  <TitlesOfParts>
    <vt:vector size="69" baseType="lpstr">
      <vt:lpstr>AMG Pub</vt:lpstr>
      <vt:lpstr>B&amp;H</vt:lpstr>
      <vt:lpstr>Baker Pub</vt:lpstr>
      <vt:lpstr>Barbour Pub</vt:lpstr>
      <vt:lpstr>BroadStreet Pub</vt:lpstr>
      <vt:lpstr>Capitol Christian</vt:lpstr>
      <vt:lpstr>Carpentree</vt:lpstr>
      <vt:lpstr>Carson</vt:lpstr>
      <vt:lpstr>CA Gift</vt:lpstr>
      <vt:lpstr>Christian Art Gifts</vt:lpstr>
      <vt:lpstr>Christian Brands</vt:lpstr>
      <vt:lpstr>Cottage Garden</vt:lpstr>
      <vt:lpstr>Crossway</vt:lpstr>
      <vt:lpstr>David C Cook</vt:lpstr>
      <vt:lpstr>Destiny Image</vt:lpstr>
      <vt:lpstr>Discovery House</vt:lpstr>
      <vt:lpstr>Divinity Boutique</vt:lpstr>
      <vt:lpstr>FaithWords</vt:lpstr>
      <vt:lpstr>Group</vt:lpstr>
      <vt:lpstr>HarperCollins Chr Pub</vt:lpstr>
      <vt:lpstr>Harvest House Pub</vt:lpstr>
      <vt:lpstr>InterVarsity Press</vt:lpstr>
      <vt:lpstr>Kerusso</vt:lpstr>
      <vt:lpstr>Leafwood Pub</vt:lpstr>
      <vt:lpstr>Lighthouse Christian Products</vt:lpstr>
      <vt:lpstr>Moody Pub</vt:lpstr>
      <vt:lpstr>P&amp;R Pub</vt:lpstr>
      <vt:lpstr>P. Graham Dunn</vt:lpstr>
      <vt:lpstr>Plough</vt:lpstr>
      <vt:lpstr>Provident Dist</vt:lpstr>
      <vt:lpstr>Reformation Heritage Books</vt:lpstr>
      <vt:lpstr>Tyndale</vt:lpstr>
      <vt:lpstr>Worthy Publishing</vt:lpstr>
      <vt:lpstr>'B&amp;H'!Print_Area</vt:lpstr>
      <vt:lpstr>'Baker Pub'!Print_Area</vt:lpstr>
      <vt:lpstr>'Barbour Pub'!Print_Area</vt:lpstr>
      <vt:lpstr>'BroadStreet Pub'!Print_Area</vt:lpstr>
      <vt:lpstr>'CA Gift'!Print_Area</vt:lpstr>
      <vt:lpstr>'Capitol Christian'!Print_Area</vt:lpstr>
      <vt:lpstr>Carpentree!Print_Area</vt:lpstr>
      <vt:lpstr>Carson!Print_Area</vt:lpstr>
      <vt:lpstr>'Cottage Garden'!Print_Area</vt:lpstr>
      <vt:lpstr>Crossway!Print_Area</vt:lpstr>
      <vt:lpstr>'David C Cook'!Print_Area</vt:lpstr>
      <vt:lpstr>'Destiny Image'!Print_Area</vt:lpstr>
      <vt:lpstr>'Discovery House'!Print_Area</vt:lpstr>
      <vt:lpstr>'Divinity Boutique'!Print_Area</vt:lpstr>
      <vt:lpstr>FaithWords!Print_Area</vt:lpstr>
      <vt:lpstr>Group!Print_Area</vt:lpstr>
      <vt:lpstr>'HarperCollins Chr Pub'!Print_Area</vt:lpstr>
      <vt:lpstr>'Harvest House Pub'!Print_Area</vt:lpstr>
      <vt:lpstr>Kerusso!Print_Area</vt:lpstr>
      <vt:lpstr>'Moody Pub'!Print_Area</vt:lpstr>
      <vt:lpstr>'P. Graham Dunn'!Print_Area</vt:lpstr>
      <vt:lpstr>'Provident Dist'!Print_Area</vt:lpstr>
      <vt:lpstr>'Reformation Heritage Books'!Print_Area</vt:lpstr>
      <vt:lpstr>Tyndale!Print_Area</vt:lpstr>
      <vt:lpstr>'Worthy Publishing'!Print_Area</vt:lpstr>
      <vt:lpstr>'B&amp;H'!Print_Titles</vt:lpstr>
      <vt:lpstr>'Capitol Christian'!Print_Titles</vt:lpstr>
      <vt:lpstr>Carpentree!Print_Titles</vt:lpstr>
      <vt:lpstr>'Christian Art Gifts'!Print_Titles</vt:lpstr>
      <vt:lpstr>'Destiny Image'!Print_Titles</vt:lpstr>
      <vt:lpstr>'Divinity Boutique'!Print_Titles</vt:lpstr>
      <vt:lpstr>'HarperCollins Chr Pub'!Print_Titles</vt:lpstr>
      <vt:lpstr>Kerusso!Print_Titles</vt:lpstr>
      <vt:lpstr>'Lighthouse Christian Products'!Print_Titles</vt:lpstr>
      <vt:lpstr>'Provident Dist'!Print_Titles</vt:lpstr>
      <vt:lpstr>Tyndale!Print_Titles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2017-08-22T16:33:43Z</cp:lastPrinted>
  <dcterms:created xsi:type="dcterms:W3CDTF">2017-01-10T21:10:44Z</dcterms:created>
  <dcterms:modified xsi:type="dcterms:W3CDTF">2017-08-22T16:34:00Z</dcterms:modified>
</cp:coreProperties>
</file>